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A65F3CED-E6BD-4465-9A1D-115277C8285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" sheetId="2" r:id="rId1"/>
    <sheet name="loa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2" l="1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4" i="2"/>
  <c r="B29" i="2"/>
  <c r="E5" i="2"/>
  <c r="K4" i="2"/>
  <c r="K34" i="2" s="1"/>
  <c r="C4" i="1"/>
  <c r="C3" i="1"/>
  <c r="L4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5" i="2"/>
  <c r="L6" i="2"/>
  <c r="L7" i="2"/>
  <c r="B9" i="2"/>
  <c r="B18" i="2" s="1"/>
  <c r="B19" i="2" s="1"/>
  <c r="E3" i="2"/>
  <c r="E4" i="2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K29" i="2" l="1"/>
  <c r="K28" i="2"/>
  <c r="K33" i="2"/>
  <c r="K17" i="2"/>
  <c r="K16" i="2"/>
  <c r="K15" i="2"/>
  <c r="K5" i="2"/>
  <c r="K14" i="2"/>
  <c r="K6" i="2"/>
  <c r="K25" i="2"/>
  <c r="K13" i="2"/>
  <c r="K10" i="2"/>
  <c r="K24" i="2"/>
  <c r="K12" i="2"/>
  <c r="K9" i="2"/>
  <c r="K23" i="2"/>
  <c r="K11" i="2"/>
  <c r="K22" i="2"/>
  <c r="K27" i="2"/>
  <c r="K26" i="2"/>
  <c r="K38" i="2"/>
  <c r="K7" i="2"/>
  <c r="K21" i="2"/>
  <c r="K37" i="2"/>
  <c r="K32" i="2"/>
  <c r="K20" i="2"/>
  <c r="K36" i="2"/>
  <c r="K31" i="2"/>
  <c r="K19" i="2"/>
  <c r="K35" i="2"/>
  <c r="K8" i="2"/>
  <c r="K30" i="2"/>
  <c r="K18" i="2"/>
  <c r="B12" i="2"/>
  <c r="F3" i="2"/>
  <c r="E6" i="2"/>
  <c r="E7" i="2" s="1"/>
  <c r="C2" i="1"/>
  <c r="G4" i="2"/>
  <c r="G5" i="2" l="1"/>
  <c r="E8" i="2"/>
  <c r="G7" i="2"/>
  <c r="G6" i="2"/>
  <c r="C8" i="1"/>
  <c r="C5" i="1"/>
  <c r="B8" i="1" s="1"/>
  <c r="D8" i="1" l="1"/>
  <c r="E8" i="1" s="1"/>
  <c r="C9" i="1" s="1"/>
  <c r="E9" i="2"/>
  <c r="G8" i="2"/>
  <c r="B9" i="1"/>
  <c r="B10" i="1" s="1"/>
  <c r="B11" i="1" s="1"/>
  <c r="E10" i="2" l="1"/>
  <c r="G10" i="2" s="1"/>
  <c r="G9" i="2"/>
  <c r="D9" i="1"/>
  <c r="E9" i="1" s="1"/>
  <c r="C10" i="1" s="1"/>
  <c r="D10" i="1" s="1"/>
  <c r="E10" i="1" s="1"/>
  <c r="C11" i="1" s="1"/>
  <c r="D11" i="1" s="1"/>
  <c r="E11" i="1" s="1"/>
  <c r="B12" i="1"/>
  <c r="E11" i="2" l="1"/>
  <c r="C12" i="1"/>
  <c r="D12" i="1" s="1"/>
  <c r="E12" i="1" s="1"/>
  <c r="B13" i="1"/>
  <c r="E12" i="2" l="1"/>
  <c r="G11" i="2"/>
  <c r="C13" i="1"/>
  <c r="D13" i="1" s="1"/>
  <c r="E13" i="1" s="1"/>
  <c r="B14" i="1"/>
  <c r="E13" i="2" l="1"/>
  <c r="G12" i="2"/>
  <c r="C14" i="1"/>
  <c r="D14" i="1" s="1"/>
  <c r="E14" i="1" s="1"/>
  <c r="B15" i="1"/>
  <c r="E14" i="2" l="1"/>
  <c r="G13" i="2"/>
  <c r="C15" i="1"/>
  <c r="D15" i="1" s="1"/>
  <c r="E15" i="1" s="1"/>
  <c r="B16" i="1"/>
  <c r="E15" i="2" l="1"/>
  <c r="G14" i="2"/>
  <c r="C16" i="1"/>
  <c r="D16" i="1" s="1"/>
  <c r="E16" i="1" s="1"/>
  <c r="B17" i="1"/>
  <c r="E16" i="2" l="1"/>
  <c r="G15" i="2"/>
  <c r="C17" i="1"/>
  <c r="D17" i="1" s="1"/>
  <c r="E17" i="1" s="1"/>
  <c r="B18" i="1"/>
  <c r="E17" i="2" l="1"/>
  <c r="G16" i="2"/>
  <c r="C18" i="1"/>
  <c r="D18" i="1" s="1"/>
  <c r="E18" i="1" s="1"/>
  <c r="B19" i="1"/>
  <c r="E18" i="2" l="1"/>
  <c r="G17" i="2"/>
  <c r="C19" i="1"/>
  <c r="D19" i="1" s="1"/>
  <c r="E19" i="1" s="1"/>
  <c r="F4" i="2" s="1"/>
  <c r="I4" i="2" s="1"/>
  <c r="J4" i="2" s="1"/>
  <c r="B20" i="1"/>
  <c r="E19" i="2" l="1"/>
  <c r="G18" i="2"/>
  <c r="H4" i="2"/>
  <c r="M4" i="2" s="1"/>
  <c r="C20" i="1"/>
  <c r="D20" i="1" s="1"/>
  <c r="E20" i="1" s="1"/>
  <c r="B21" i="1"/>
  <c r="E20" i="2" l="1"/>
  <c r="G19" i="2"/>
  <c r="C21" i="1"/>
  <c r="D21" i="1" s="1"/>
  <c r="E21" i="1" s="1"/>
  <c r="B22" i="1"/>
  <c r="E21" i="2" l="1"/>
  <c r="G20" i="2"/>
  <c r="C22" i="1"/>
  <c r="D22" i="1" s="1"/>
  <c r="E22" i="1" s="1"/>
  <c r="B23" i="1"/>
  <c r="E22" i="2" l="1"/>
  <c r="G21" i="2"/>
  <c r="C23" i="1"/>
  <c r="D23" i="1" s="1"/>
  <c r="E23" i="1" s="1"/>
  <c r="B24" i="1"/>
  <c r="E23" i="2" l="1"/>
  <c r="G22" i="2"/>
  <c r="C24" i="1"/>
  <c r="D24" i="1" s="1"/>
  <c r="E24" i="1" s="1"/>
  <c r="B25" i="1"/>
  <c r="E24" i="2" l="1"/>
  <c r="G23" i="2"/>
  <c r="C25" i="1"/>
  <c r="D25" i="1" s="1"/>
  <c r="E25" i="1" s="1"/>
  <c r="B26" i="1"/>
  <c r="E25" i="2" l="1"/>
  <c r="G24" i="2"/>
  <c r="C26" i="1"/>
  <c r="D26" i="1" s="1"/>
  <c r="E26" i="1" s="1"/>
  <c r="B27" i="1"/>
  <c r="E26" i="2" l="1"/>
  <c r="G25" i="2"/>
  <c r="C27" i="1"/>
  <c r="D27" i="1" s="1"/>
  <c r="E27" i="1" s="1"/>
  <c r="B28" i="1"/>
  <c r="E27" i="2" l="1"/>
  <c r="G26" i="2"/>
  <c r="C28" i="1"/>
  <c r="D28" i="1" s="1"/>
  <c r="E28" i="1" s="1"/>
  <c r="B29" i="1"/>
  <c r="E28" i="2" l="1"/>
  <c r="G27" i="2"/>
  <c r="C29" i="1"/>
  <c r="D29" i="1" s="1"/>
  <c r="E29" i="1" s="1"/>
  <c r="B30" i="1"/>
  <c r="E29" i="2" l="1"/>
  <c r="G28" i="2"/>
  <c r="C30" i="1"/>
  <c r="D30" i="1" s="1"/>
  <c r="E30" i="1" s="1"/>
  <c r="B31" i="1"/>
  <c r="E30" i="2" l="1"/>
  <c r="G29" i="2"/>
  <c r="C31" i="1"/>
  <c r="D31" i="1" s="1"/>
  <c r="E31" i="1" s="1"/>
  <c r="F5" i="2" s="1"/>
  <c r="B32" i="1"/>
  <c r="H5" i="2" l="1"/>
  <c r="I5" i="2"/>
  <c r="J5" i="2" s="1"/>
  <c r="E31" i="2"/>
  <c r="G30" i="2"/>
  <c r="C32" i="1"/>
  <c r="D32" i="1" s="1"/>
  <c r="E32" i="1" s="1"/>
  <c r="B33" i="1"/>
  <c r="M5" i="2" l="1"/>
  <c r="E32" i="2"/>
  <c r="G31" i="2"/>
  <c r="C33" i="1"/>
  <c r="D33" i="1" s="1"/>
  <c r="E33" i="1" s="1"/>
  <c r="B34" i="1"/>
  <c r="E33" i="2" l="1"/>
  <c r="G32" i="2"/>
  <c r="C34" i="1"/>
  <c r="D34" i="1" s="1"/>
  <c r="E34" i="1" s="1"/>
  <c r="B35" i="1"/>
  <c r="E34" i="2" l="1"/>
  <c r="G33" i="2"/>
  <c r="C35" i="1"/>
  <c r="D35" i="1" s="1"/>
  <c r="E35" i="1" s="1"/>
  <c r="B36" i="1"/>
  <c r="E35" i="2" l="1"/>
  <c r="G34" i="2"/>
  <c r="C36" i="1"/>
  <c r="D36" i="1" s="1"/>
  <c r="E36" i="1" s="1"/>
  <c r="B37" i="1"/>
  <c r="E36" i="2" l="1"/>
  <c r="G35" i="2"/>
  <c r="C37" i="1"/>
  <c r="D37" i="1" s="1"/>
  <c r="E37" i="1" s="1"/>
  <c r="B38" i="1"/>
  <c r="E37" i="2" l="1"/>
  <c r="G36" i="2"/>
  <c r="C38" i="1"/>
  <c r="D38" i="1" s="1"/>
  <c r="E38" i="1" s="1"/>
  <c r="B39" i="1"/>
  <c r="E38" i="2" l="1"/>
  <c r="G38" i="2" s="1"/>
  <c r="G37" i="2"/>
  <c r="C39" i="1"/>
  <c r="D39" i="1" s="1"/>
  <c r="E39" i="1" s="1"/>
  <c r="B40" i="1"/>
  <c r="C40" i="1" l="1"/>
  <c r="D40" i="1" s="1"/>
  <c r="E40" i="1" s="1"/>
  <c r="B41" i="1"/>
  <c r="C41" i="1" l="1"/>
  <c r="D41" i="1" s="1"/>
  <c r="E41" i="1" s="1"/>
  <c r="B42" i="1"/>
  <c r="C42" i="1" l="1"/>
  <c r="D42" i="1" s="1"/>
  <c r="E42" i="1" s="1"/>
  <c r="B43" i="1"/>
  <c r="C43" i="1" l="1"/>
  <c r="D43" i="1" s="1"/>
  <c r="E43" i="1" s="1"/>
  <c r="F6" i="2" s="1"/>
  <c r="B44" i="1"/>
  <c r="H6" i="2" l="1"/>
  <c r="I6" i="2"/>
  <c r="J6" i="2" s="1"/>
  <c r="C44" i="1"/>
  <c r="D44" i="1" s="1"/>
  <c r="E44" i="1" s="1"/>
  <c r="B45" i="1"/>
  <c r="M6" i="2" l="1"/>
  <c r="C45" i="1"/>
  <c r="D45" i="1" s="1"/>
  <c r="E45" i="1" s="1"/>
  <c r="B46" i="1"/>
  <c r="C46" i="1" l="1"/>
  <c r="D46" i="1" s="1"/>
  <c r="E46" i="1" s="1"/>
  <c r="B47" i="1"/>
  <c r="C47" i="1" l="1"/>
  <c r="D47" i="1" s="1"/>
  <c r="E47" i="1" s="1"/>
  <c r="B48" i="1"/>
  <c r="C48" i="1" l="1"/>
  <c r="D48" i="1" s="1"/>
  <c r="E48" i="1" s="1"/>
  <c r="B49" i="1"/>
  <c r="C49" i="1" l="1"/>
  <c r="D49" i="1" s="1"/>
  <c r="E49" i="1" s="1"/>
  <c r="B50" i="1"/>
  <c r="C50" i="1" l="1"/>
  <c r="D50" i="1" s="1"/>
  <c r="E50" i="1" s="1"/>
  <c r="B51" i="1"/>
  <c r="C51" i="1" l="1"/>
  <c r="D51" i="1" s="1"/>
  <c r="E51" i="1" s="1"/>
  <c r="B52" i="1"/>
  <c r="C52" i="1" l="1"/>
  <c r="D52" i="1" s="1"/>
  <c r="E52" i="1" s="1"/>
  <c r="B53" i="1"/>
  <c r="C53" i="1" l="1"/>
  <c r="D53" i="1" s="1"/>
  <c r="E53" i="1" s="1"/>
  <c r="B54" i="1"/>
  <c r="C54" i="1" l="1"/>
  <c r="D54" i="1" s="1"/>
  <c r="E54" i="1" s="1"/>
  <c r="B55" i="1"/>
  <c r="C55" i="1" l="1"/>
  <c r="D55" i="1" s="1"/>
  <c r="E55" i="1" s="1"/>
  <c r="F7" i="2" s="1"/>
  <c r="B56" i="1"/>
  <c r="H7" i="2" l="1"/>
  <c r="I7" i="2"/>
  <c r="J7" i="2" s="1"/>
  <c r="C56" i="1"/>
  <c r="D56" i="1" s="1"/>
  <c r="E56" i="1" s="1"/>
  <c r="B57" i="1"/>
  <c r="M7" i="2" l="1"/>
  <c r="C57" i="1"/>
  <c r="D57" i="1" s="1"/>
  <c r="E57" i="1" s="1"/>
  <c r="B58" i="1"/>
  <c r="C58" i="1" l="1"/>
  <c r="D58" i="1" s="1"/>
  <c r="E58" i="1" s="1"/>
  <c r="B59" i="1"/>
  <c r="C59" i="1" l="1"/>
  <c r="D59" i="1" s="1"/>
  <c r="E59" i="1" s="1"/>
  <c r="B60" i="1"/>
  <c r="C60" i="1" l="1"/>
  <c r="D60" i="1" s="1"/>
  <c r="E60" i="1" s="1"/>
  <c r="B61" i="1"/>
  <c r="C61" i="1" l="1"/>
  <c r="D61" i="1" s="1"/>
  <c r="E61" i="1" s="1"/>
  <c r="B62" i="1"/>
  <c r="C62" i="1" l="1"/>
  <c r="D62" i="1" s="1"/>
  <c r="E62" i="1" s="1"/>
  <c r="B63" i="1"/>
  <c r="C63" i="1" l="1"/>
  <c r="D63" i="1" s="1"/>
  <c r="E63" i="1" s="1"/>
  <c r="B64" i="1"/>
  <c r="C64" i="1" l="1"/>
  <c r="D64" i="1" s="1"/>
  <c r="E64" i="1" s="1"/>
  <c r="B65" i="1"/>
  <c r="C65" i="1" l="1"/>
  <c r="D65" i="1" s="1"/>
  <c r="E65" i="1" s="1"/>
  <c r="B66" i="1"/>
  <c r="C66" i="1" l="1"/>
  <c r="D66" i="1" s="1"/>
  <c r="E66" i="1" s="1"/>
  <c r="B67" i="1"/>
  <c r="C67" i="1" l="1"/>
  <c r="D67" i="1" s="1"/>
  <c r="E67" i="1" s="1"/>
  <c r="F8" i="2" s="1"/>
  <c r="B68" i="1"/>
  <c r="H8" i="2" l="1"/>
  <c r="I8" i="2"/>
  <c r="J8" i="2" s="1"/>
  <c r="C68" i="1"/>
  <c r="D68" i="1" s="1"/>
  <c r="E68" i="1" s="1"/>
  <c r="B69" i="1"/>
  <c r="M8" i="2" l="1"/>
  <c r="C69" i="1"/>
  <c r="D69" i="1" s="1"/>
  <c r="E69" i="1" s="1"/>
  <c r="B70" i="1"/>
  <c r="C70" i="1" l="1"/>
  <c r="D70" i="1" s="1"/>
  <c r="E70" i="1" s="1"/>
  <c r="B71" i="1"/>
  <c r="C71" i="1" l="1"/>
  <c r="D71" i="1" s="1"/>
  <c r="E71" i="1" s="1"/>
  <c r="B72" i="1"/>
  <c r="C72" i="1" l="1"/>
  <c r="D72" i="1" s="1"/>
  <c r="E72" i="1" s="1"/>
  <c r="B73" i="1"/>
  <c r="C73" i="1" l="1"/>
  <c r="D73" i="1" s="1"/>
  <c r="E73" i="1" s="1"/>
  <c r="B74" i="1"/>
  <c r="C74" i="1" l="1"/>
  <c r="D74" i="1" s="1"/>
  <c r="E74" i="1" s="1"/>
  <c r="B75" i="1"/>
  <c r="C75" i="1" l="1"/>
  <c r="D75" i="1" s="1"/>
  <c r="E75" i="1" s="1"/>
  <c r="B76" i="1"/>
  <c r="C76" i="1" l="1"/>
  <c r="D76" i="1" s="1"/>
  <c r="E76" i="1" s="1"/>
  <c r="B77" i="1"/>
  <c r="C77" i="1" l="1"/>
  <c r="D77" i="1" s="1"/>
  <c r="E77" i="1" s="1"/>
  <c r="B78" i="1"/>
  <c r="C78" i="1" l="1"/>
  <c r="D78" i="1" s="1"/>
  <c r="E78" i="1" s="1"/>
  <c r="B79" i="1"/>
  <c r="C79" i="1" l="1"/>
  <c r="D79" i="1" s="1"/>
  <c r="E79" i="1" s="1"/>
  <c r="F9" i="2" s="1"/>
  <c r="B80" i="1"/>
  <c r="H9" i="2" l="1"/>
  <c r="I9" i="2"/>
  <c r="J9" i="2" s="1"/>
  <c r="C80" i="1"/>
  <c r="D80" i="1" s="1"/>
  <c r="E80" i="1" s="1"/>
  <c r="B81" i="1"/>
  <c r="M9" i="2" l="1"/>
  <c r="C81" i="1"/>
  <c r="D81" i="1" s="1"/>
  <c r="E81" i="1" s="1"/>
  <c r="B82" i="1"/>
  <c r="C82" i="1" l="1"/>
  <c r="D82" i="1" s="1"/>
  <c r="E82" i="1" s="1"/>
  <c r="B83" i="1"/>
  <c r="C83" i="1" l="1"/>
  <c r="D83" i="1" s="1"/>
  <c r="E83" i="1" s="1"/>
  <c r="B84" i="1"/>
  <c r="C84" i="1" l="1"/>
  <c r="D84" i="1" s="1"/>
  <c r="E84" i="1" s="1"/>
  <c r="B85" i="1"/>
  <c r="C85" i="1" l="1"/>
  <c r="D85" i="1" s="1"/>
  <c r="E85" i="1" s="1"/>
  <c r="B86" i="1"/>
  <c r="C86" i="1" l="1"/>
  <c r="D86" i="1" s="1"/>
  <c r="E86" i="1" s="1"/>
  <c r="B87" i="1"/>
  <c r="C87" i="1" l="1"/>
  <c r="D87" i="1" s="1"/>
  <c r="E87" i="1" s="1"/>
  <c r="B88" i="1"/>
  <c r="C88" i="1" l="1"/>
  <c r="D88" i="1" s="1"/>
  <c r="E88" i="1" s="1"/>
  <c r="B89" i="1"/>
  <c r="C89" i="1" l="1"/>
  <c r="D89" i="1" s="1"/>
  <c r="E89" i="1" s="1"/>
  <c r="B90" i="1"/>
  <c r="C90" i="1" l="1"/>
  <c r="D90" i="1" s="1"/>
  <c r="E90" i="1" s="1"/>
  <c r="B91" i="1"/>
  <c r="C91" i="1" l="1"/>
  <c r="D91" i="1" s="1"/>
  <c r="E91" i="1" s="1"/>
  <c r="F10" i="2" s="1"/>
  <c r="B92" i="1"/>
  <c r="H10" i="2" l="1"/>
  <c r="I10" i="2"/>
  <c r="J10" i="2" s="1"/>
  <c r="C92" i="1"/>
  <c r="D92" i="1" s="1"/>
  <c r="E92" i="1" s="1"/>
  <c r="B93" i="1"/>
  <c r="M10" i="2" l="1"/>
  <c r="C93" i="1"/>
  <c r="D93" i="1" s="1"/>
  <c r="E93" i="1" s="1"/>
  <c r="B94" i="1"/>
  <c r="C94" i="1" l="1"/>
  <c r="D94" i="1" s="1"/>
  <c r="E94" i="1" s="1"/>
  <c r="B95" i="1"/>
  <c r="C95" i="1" l="1"/>
  <c r="D95" i="1" s="1"/>
  <c r="E95" i="1" s="1"/>
  <c r="B96" i="1"/>
  <c r="C96" i="1" l="1"/>
  <c r="D96" i="1" s="1"/>
  <c r="E96" i="1" s="1"/>
  <c r="B97" i="1"/>
  <c r="C97" i="1" l="1"/>
  <c r="D97" i="1" s="1"/>
  <c r="E97" i="1" s="1"/>
  <c r="B98" i="1"/>
  <c r="C98" i="1" l="1"/>
  <c r="D98" i="1" s="1"/>
  <c r="E98" i="1" s="1"/>
  <c r="B99" i="1"/>
  <c r="C99" i="1" l="1"/>
  <c r="D99" i="1" s="1"/>
  <c r="E99" i="1" s="1"/>
  <c r="B100" i="1"/>
  <c r="C100" i="1" l="1"/>
  <c r="D100" i="1" s="1"/>
  <c r="E100" i="1" s="1"/>
  <c r="B101" i="1"/>
  <c r="C101" i="1" l="1"/>
  <c r="D101" i="1" s="1"/>
  <c r="E101" i="1" s="1"/>
  <c r="B102" i="1"/>
  <c r="C102" i="1" l="1"/>
  <c r="D102" i="1" s="1"/>
  <c r="E102" i="1" s="1"/>
  <c r="B103" i="1"/>
  <c r="C103" i="1" l="1"/>
  <c r="D103" i="1" s="1"/>
  <c r="E103" i="1" s="1"/>
  <c r="F11" i="2" s="1"/>
  <c r="B104" i="1"/>
  <c r="H11" i="2" l="1"/>
  <c r="I11" i="2"/>
  <c r="J11" i="2" s="1"/>
  <c r="C104" i="1"/>
  <c r="D104" i="1" s="1"/>
  <c r="E104" i="1" s="1"/>
  <c r="B105" i="1"/>
  <c r="M11" i="2" l="1"/>
  <c r="C105" i="1"/>
  <c r="D105" i="1" s="1"/>
  <c r="E105" i="1" s="1"/>
  <c r="B106" i="1"/>
  <c r="C106" i="1" l="1"/>
  <c r="D106" i="1" s="1"/>
  <c r="E106" i="1" s="1"/>
  <c r="B107" i="1"/>
  <c r="C107" i="1" l="1"/>
  <c r="D107" i="1" s="1"/>
  <c r="E107" i="1" s="1"/>
  <c r="B108" i="1"/>
  <c r="C108" i="1" l="1"/>
  <c r="D108" i="1" s="1"/>
  <c r="E108" i="1" s="1"/>
  <c r="B109" i="1"/>
  <c r="C109" i="1" l="1"/>
  <c r="D109" i="1" s="1"/>
  <c r="E109" i="1" s="1"/>
  <c r="B110" i="1"/>
  <c r="C110" i="1" l="1"/>
  <c r="D110" i="1" s="1"/>
  <c r="E110" i="1" s="1"/>
  <c r="B111" i="1"/>
  <c r="C111" i="1" l="1"/>
  <c r="D111" i="1" s="1"/>
  <c r="E111" i="1" s="1"/>
  <c r="B112" i="1"/>
  <c r="C112" i="1" l="1"/>
  <c r="D112" i="1" s="1"/>
  <c r="E112" i="1" s="1"/>
  <c r="B113" i="1"/>
  <c r="C113" i="1" l="1"/>
  <c r="D113" i="1" s="1"/>
  <c r="E113" i="1" s="1"/>
  <c r="B114" i="1"/>
  <c r="C114" i="1" l="1"/>
  <c r="D114" i="1" s="1"/>
  <c r="E114" i="1" s="1"/>
  <c r="B115" i="1"/>
  <c r="C115" i="1" l="1"/>
  <c r="D115" i="1" s="1"/>
  <c r="E115" i="1" s="1"/>
  <c r="F12" i="2" s="1"/>
  <c r="B116" i="1"/>
  <c r="H12" i="2" l="1"/>
  <c r="I12" i="2"/>
  <c r="J12" i="2" s="1"/>
  <c r="C116" i="1"/>
  <c r="D116" i="1" s="1"/>
  <c r="E116" i="1" s="1"/>
  <c r="B117" i="1"/>
  <c r="M12" i="2" l="1"/>
  <c r="B118" i="1"/>
  <c r="C117" i="1"/>
  <c r="D117" i="1" s="1"/>
  <c r="E117" i="1" s="1"/>
  <c r="C118" i="1" l="1"/>
  <c r="D118" i="1" s="1"/>
  <c r="E118" i="1" s="1"/>
  <c r="B119" i="1"/>
  <c r="C119" i="1" l="1"/>
  <c r="D119" i="1" s="1"/>
  <c r="E119" i="1" s="1"/>
  <c r="B120" i="1"/>
  <c r="C120" i="1" l="1"/>
  <c r="D120" i="1" s="1"/>
  <c r="E120" i="1" s="1"/>
  <c r="B121" i="1"/>
  <c r="C121" i="1" l="1"/>
  <c r="D121" i="1" s="1"/>
  <c r="E121" i="1" s="1"/>
  <c r="B122" i="1"/>
  <c r="C122" i="1" l="1"/>
  <c r="D122" i="1" s="1"/>
  <c r="E122" i="1" s="1"/>
  <c r="B123" i="1"/>
  <c r="C123" i="1" l="1"/>
  <c r="D123" i="1" s="1"/>
  <c r="E123" i="1" s="1"/>
  <c r="B124" i="1"/>
  <c r="C124" i="1" l="1"/>
  <c r="D124" i="1" s="1"/>
  <c r="E124" i="1" s="1"/>
  <c r="B125" i="1"/>
  <c r="C125" i="1" l="1"/>
  <c r="D125" i="1" s="1"/>
  <c r="E125" i="1" s="1"/>
  <c r="B126" i="1"/>
  <c r="C126" i="1" l="1"/>
  <c r="D126" i="1" s="1"/>
  <c r="E126" i="1" s="1"/>
  <c r="B127" i="1"/>
  <c r="C127" i="1" l="1"/>
  <c r="D127" i="1" s="1"/>
  <c r="E127" i="1" s="1"/>
  <c r="F13" i="2" s="1"/>
  <c r="B128" i="1"/>
  <c r="H13" i="2" l="1"/>
  <c r="I13" i="2"/>
  <c r="J13" i="2" s="1"/>
  <c r="C128" i="1"/>
  <c r="D128" i="1" s="1"/>
  <c r="E128" i="1" s="1"/>
  <c r="B129" i="1"/>
  <c r="M13" i="2" l="1"/>
  <c r="C129" i="1"/>
  <c r="D129" i="1" s="1"/>
  <c r="E129" i="1" s="1"/>
  <c r="B130" i="1"/>
  <c r="C130" i="1" l="1"/>
  <c r="D130" i="1" s="1"/>
  <c r="E130" i="1" s="1"/>
  <c r="B131" i="1"/>
  <c r="C131" i="1" l="1"/>
  <c r="D131" i="1" s="1"/>
  <c r="E131" i="1" s="1"/>
  <c r="B132" i="1"/>
  <c r="C132" i="1" l="1"/>
  <c r="D132" i="1" s="1"/>
  <c r="E132" i="1" s="1"/>
  <c r="B133" i="1"/>
  <c r="C133" i="1" l="1"/>
  <c r="D133" i="1" s="1"/>
  <c r="E133" i="1" s="1"/>
  <c r="B134" i="1"/>
  <c r="C134" i="1" l="1"/>
  <c r="D134" i="1" s="1"/>
  <c r="E134" i="1" s="1"/>
  <c r="B135" i="1"/>
  <c r="C135" i="1" l="1"/>
  <c r="D135" i="1" s="1"/>
  <c r="E135" i="1" s="1"/>
  <c r="B136" i="1"/>
  <c r="C136" i="1" l="1"/>
  <c r="D136" i="1" s="1"/>
  <c r="E136" i="1" s="1"/>
  <c r="B137" i="1"/>
  <c r="C137" i="1" l="1"/>
  <c r="D137" i="1" s="1"/>
  <c r="E137" i="1" s="1"/>
  <c r="B138" i="1"/>
  <c r="C138" i="1" l="1"/>
  <c r="D138" i="1" s="1"/>
  <c r="E138" i="1" s="1"/>
  <c r="B139" i="1"/>
  <c r="C139" i="1" l="1"/>
  <c r="D139" i="1" s="1"/>
  <c r="E139" i="1" s="1"/>
  <c r="F14" i="2" s="1"/>
  <c r="B140" i="1"/>
  <c r="H14" i="2" l="1"/>
  <c r="I14" i="2"/>
  <c r="J14" i="2" s="1"/>
  <c r="C140" i="1"/>
  <c r="D140" i="1" s="1"/>
  <c r="E140" i="1" s="1"/>
  <c r="B141" i="1"/>
  <c r="M14" i="2" l="1"/>
  <c r="C141" i="1"/>
  <c r="D141" i="1" s="1"/>
  <c r="E141" i="1" s="1"/>
  <c r="B142" i="1"/>
  <c r="C142" i="1" l="1"/>
  <c r="D142" i="1" s="1"/>
  <c r="E142" i="1" s="1"/>
  <c r="B143" i="1"/>
  <c r="C143" i="1" l="1"/>
  <c r="D143" i="1" s="1"/>
  <c r="E143" i="1" s="1"/>
  <c r="B144" i="1"/>
  <c r="C144" i="1" l="1"/>
  <c r="D144" i="1" s="1"/>
  <c r="E144" i="1" s="1"/>
  <c r="B145" i="1"/>
  <c r="C145" i="1" l="1"/>
  <c r="D145" i="1" s="1"/>
  <c r="E145" i="1" s="1"/>
  <c r="B146" i="1"/>
  <c r="C146" i="1" l="1"/>
  <c r="D146" i="1" s="1"/>
  <c r="E146" i="1" s="1"/>
  <c r="B147" i="1"/>
  <c r="C147" i="1" l="1"/>
  <c r="D147" i="1" s="1"/>
  <c r="E147" i="1" s="1"/>
  <c r="B148" i="1"/>
  <c r="C148" i="1" l="1"/>
  <c r="D148" i="1" s="1"/>
  <c r="E148" i="1" s="1"/>
  <c r="B149" i="1"/>
  <c r="C149" i="1" l="1"/>
  <c r="D149" i="1" s="1"/>
  <c r="E149" i="1" s="1"/>
  <c r="B150" i="1"/>
  <c r="C150" i="1" l="1"/>
  <c r="D150" i="1" s="1"/>
  <c r="E150" i="1" s="1"/>
  <c r="B151" i="1"/>
  <c r="C151" i="1" l="1"/>
  <c r="D151" i="1" s="1"/>
  <c r="E151" i="1" s="1"/>
  <c r="F15" i="2" s="1"/>
  <c r="B152" i="1"/>
  <c r="H15" i="2" l="1"/>
  <c r="I15" i="2"/>
  <c r="J15" i="2" s="1"/>
  <c r="C152" i="1"/>
  <c r="D152" i="1" s="1"/>
  <c r="E152" i="1" s="1"/>
  <c r="B153" i="1"/>
  <c r="M15" i="2" l="1"/>
  <c r="C153" i="1"/>
  <c r="D153" i="1" s="1"/>
  <c r="E153" i="1" s="1"/>
  <c r="B154" i="1"/>
  <c r="C154" i="1" l="1"/>
  <c r="D154" i="1" s="1"/>
  <c r="E154" i="1" s="1"/>
  <c r="B155" i="1"/>
  <c r="C155" i="1" l="1"/>
  <c r="D155" i="1" s="1"/>
  <c r="E155" i="1" s="1"/>
  <c r="B156" i="1"/>
  <c r="C156" i="1" l="1"/>
  <c r="D156" i="1" s="1"/>
  <c r="E156" i="1" s="1"/>
  <c r="B157" i="1"/>
  <c r="C157" i="1" l="1"/>
  <c r="D157" i="1" s="1"/>
  <c r="E157" i="1" s="1"/>
  <c r="B158" i="1"/>
  <c r="C158" i="1" l="1"/>
  <c r="D158" i="1" s="1"/>
  <c r="E158" i="1" s="1"/>
  <c r="B159" i="1"/>
  <c r="C159" i="1" l="1"/>
  <c r="D159" i="1" s="1"/>
  <c r="E159" i="1" s="1"/>
  <c r="B160" i="1"/>
  <c r="C160" i="1" l="1"/>
  <c r="D160" i="1" s="1"/>
  <c r="E160" i="1" s="1"/>
  <c r="B161" i="1"/>
  <c r="C161" i="1" l="1"/>
  <c r="D161" i="1" s="1"/>
  <c r="E161" i="1" s="1"/>
  <c r="B162" i="1"/>
  <c r="C162" i="1" l="1"/>
  <c r="D162" i="1" s="1"/>
  <c r="E162" i="1" s="1"/>
  <c r="B163" i="1"/>
  <c r="C163" i="1" l="1"/>
  <c r="D163" i="1" s="1"/>
  <c r="E163" i="1" s="1"/>
  <c r="F16" i="2" s="1"/>
  <c r="B164" i="1"/>
  <c r="H16" i="2" l="1"/>
  <c r="I16" i="2"/>
  <c r="J16" i="2" s="1"/>
  <c r="C164" i="1"/>
  <c r="D164" i="1" s="1"/>
  <c r="E164" i="1" s="1"/>
  <c r="B165" i="1"/>
  <c r="M16" i="2" l="1"/>
  <c r="C165" i="1"/>
  <c r="D165" i="1" s="1"/>
  <c r="E165" i="1" s="1"/>
  <c r="B166" i="1"/>
  <c r="C166" i="1" l="1"/>
  <c r="D166" i="1" s="1"/>
  <c r="E166" i="1" s="1"/>
  <c r="B167" i="1"/>
  <c r="C167" i="1" l="1"/>
  <c r="D167" i="1" s="1"/>
  <c r="E167" i="1" s="1"/>
  <c r="B168" i="1"/>
  <c r="C168" i="1" l="1"/>
  <c r="D168" i="1" s="1"/>
  <c r="E168" i="1" s="1"/>
  <c r="B169" i="1"/>
  <c r="C169" i="1" l="1"/>
  <c r="D169" i="1" s="1"/>
  <c r="E169" i="1" s="1"/>
  <c r="B170" i="1"/>
  <c r="C170" i="1" l="1"/>
  <c r="D170" i="1" s="1"/>
  <c r="E170" i="1" s="1"/>
  <c r="B171" i="1"/>
  <c r="C171" i="1" l="1"/>
  <c r="D171" i="1" s="1"/>
  <c r="E171" i="1" s="1"/>
  <c r="B172" i="1"/>
  <c r="C172" i="1" l="1"/>
  <c r="D172" i="1" s="1"/>
  <c r="E172" i="1" s="1"/>
  <c r="B173" i="1"/>
  <c r="C173" i="1" l="1"/>
  <c r="D173" i="1" s="1"/>
  <c r="E173" i="1" s="1"/>
  <c r="B174" i="1"/>
  <c r="C174" i="1" l="1"/>
  <c r="D174" i="1" s="1"/>
  <c r="E174" i="1" s="1"/>
  <c r="B175" i="1"/>
  <c r="C175" i="1" l="1"/>
  <c r="D175" i="1" s="1"/>
  <c r="E175" i="1" s="1"/>
  <c r="F17" i="2" s="1"/>
  <c r="B176" i="1"/>
  <c r="H17" i="2" l="1"/>
  <c r="J17" i="2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C176" i="1"/>
  <c r="D176" i="1" s="1"/>
  <c r="E176" i="1" s="1"/>
  <c r="B177" i="1"/>
  <c r="M17" i="2" l="1"/>
  <c r="C177" i="1"/>
  <c r="D177" i="1" s="1"/>
  <c r="E177" i="1" s="1"/>
  <c r="B178" i="1"/>
  <c r="C178" i="1" l="1"/>
  <c r="D178" i="1" s="1"/>
  <c r="E178" i="1" s="1"/>
  <c r="B179" i="1"/>
  <c r="C179" i="1" l="1"/>
  <c r="D179" i="1" s="1"/>
  <c r="E179" i="1" s="1"/>
  <c r="B180" i="1"/>
  <c r="C180" i="1" l="1"/>
  <c r="D180" i="1" s="1"/>
  <c r="E180" i="1" s="1"/>
  <c r="B181" i="1"/>
  <c r="C181" i="1" l="1"/>
  <c r="D181" i="1" s="1"/>
  <c r="E181" i="1" s="1"/>
  <c r="B182" i="1"/>
  <c r="C182" i="1" l="1"/>
  <c r="D182" i="1" s="1"/>
  <c r="E182" i="1" s="1"/>
  <c r="B183" i="1"/>
  <c r="C183" i="1" l="1"/>
  <c r="D183" i="1" s="1"/>
  <c r="E183" i="1" s="1"/>
  <c r="B184" i="1"/>
  <c r="C184" i="1" l="1"/>
  <c r="D184" i="1" s="1"/>
  <c r="E184" i="1" s="1"/>
  <c r="B185" i="1"/>
  <c r="C185" i="1" l="1"/>
  <c r="D185" i="1" s="1"/>
  <c r="E185" i="1" s="1"/>
  <c r="B186" i="1"/>
  <c r="C186" i="1" l="1"/>
  <c r="D186" i="1" s="1"/>
  <c r="E186" i="1" s="1"/>
  <c r="B187" i="1"/>
  <c r="C187" i="1" l="1"/>
  <c r="D187" i="1" s="1"/>
  <c r="E187" i="1" s="1"/>
  <c r="F18" i="2" s="1"/>
  <c r="H18" i="2" s="1"/>
  <c r="M18" i="2" s="1"/>
  <c r="B188" i="1"/>
  <c r="C188" i="1" l="1"/>
  <c r="D188" i="1" s="1"/>
  <c r="E188" i="1" s="1"/>
  <c r="B189" i="1"/>
  <c r="C189" i="1" l="1"/>
  <c r="D189" i="1" s="1"/>
  <c r="E189" i="1" s="1"/>
  <c r="B190" i="1"/>
  <c r="C190" i="1" l="1"/>
  <c r="D190" i="1" s="1"/>
  <c r="E190" i="1" s="1"/>
  <c r="B191" i="1"/>
  <c r="C191" i="1" l="1"/>
  <c r="D191" i="1" s="1"/>
  <c r="E191" i="1" s="1"/>
  <c r="B192" i="1"/>
  <c r="C192" i="1" l="1"/>
  <c r="D192" i="1" s="1"/>
  <c r="E192" i="1" s="1"/>
  <c r="B193" i="1"/>
  <c r="C193" i="1" l="1"/>
  <c r="D193" i="1" s="1"/>
  <c r="E193" i="1" s="1"/>
  <c r="B194" i="1"/>
  <c r="C194" i="1" l="1"/>
  <c r="D194" i="1" s="1"/>
  <c r="E194" i="1" s="1"/>
  <c r="B195" i="1"/>
  <c r="C195" i="1" l="1"/>
  <c r="D195" i="1" s="1"/>
  <c r="E195" i="1" s="1"/>
  <c r="B196" i="1"/>
  <c r="C196" i="1" l="1"/>
  <c r="D196" i="1" s="1"/>
  <c r="E196" i="1" s="1"/>
  <c r="B197" i="1"/>
  <c r="C197" i="1" l="1"/>
  <c r="D197" i="1" s="1"/>
  <c r="E197" i="1" s="1"/>
  <c r="B198" i="1"/>
  <c r="C198" i="1" l="1"/>
  <c r="D198" i="1" s="1"/>
  <c r="E198" i="1" s="1"/>
  <c r="B199" i="1"/>
  <c r="C199" i="1" l="1"/>
  <c r="D199" i="1" s="1"/>
  <c r="E199" i="1" s="1"/>
  <c r="F19" i="2" s="1"/>
  <c r="H19" i="2" s="1"/>
  <c r="B200" i="1"/>
  <c r="M19" i="2" l="1"/>
  <c r="C200" i="1"/>
  <c r="D200" i="1" s="1"/>
  <c r="E200" i="1" s="1"/>
  <c r="B201" i="1"/>
  <c r="C201" i="1" l="1"/>
  <c r="D201" i="1" s="1"/>
  <c r="E201" i="1" s="1"/>
  <c r="B202" i="1"/>
  <c r="C202" i="1" l="1"/>
  <c r="D202" i="1" s="1"/>
  <c r="E202" i="1" s="1"/>
  <c r="B203" i="1"/>
  <c r="C203" i="1" l="1"/>
  <c r="D203" i="1" s="1"/>
  <c r="E203" i="1" s="1"/>
  <c r="B204" i="1"/>
  <c r="C204" i="1" l="1"/>
  <c r="D204" i="1" s="1"/>
  <c r="E204" i="1" s="1"/>
  <c r="B205" i="1"/>
  <c r="C205" i="1" l="1"/>
  <c r="D205" i="1" s="1"/>
  <c r="E205" i="1" s="1"/>
  <c r="B206" i="1"/>
  <c r="C206" i="1" l="1"/>
  <c r="D206" i="1" s="1"/>
  <c r="E206" i="1" s="1"/>
  <c r="B207" i="1"/>
  <c r="C207" i="1" l="1"/>
  <c r="D207" i="1" s="1"/>
  <c r="E207" i="1" s="1"/>
  <c r="B208" i="1"/>
  <c r="C208" i="1" l="1"/>
  <c r="D208" i="1" s="1"/>
  <c r="E208" i="1" s="1"/>
  <c r="B209" i="1"/>
  <c r="C209" i="1" l="1"/>
  <c r="D209" i="1" s="1"/>
  <c r="E209" i="1" s="1"/>
  <c r="B210" i="1"/>
  <c r="C210" i="1" l="1"/>
  <c r="D210" i="1" s="1"/>
  <c r="E210" i="1" s="1"/>
  <c r="B211" i="1"/>
  <c r="C211" i="1" l="1"/>
  <c r="D211" i="1" s="1"/>
  <c r="E211" i="1" s="1"/>
  <c r="F20" i="2" s="1"/>
  <c r="H20" i="2" s="1"/>
  <c r="B212" i="1"/>
  <c r="M20" i="2" l="1"/>
  <c r="C212" i="1"/>
  <c r="D212" i="1" s="1"/>
  <c r="E212" i="1" s="1"/>
  <c r="B213" i="1"/>
  <c r="C213" i="1" l="1"/>
  <c r="D213" i="1" s="1"/>
  <c r="E213" i="1" s="1"/>
  <c r="B214" i="1"/>
  <c r="C214" i="1" l="1"/>
  <c r="D214" i="1" s="1"/>
  <c r="E214" i="1" s="1"/>
  <c r="B215" i="1"/>
  <c r="C215" i="1" l="1"/>
  <c r="D215" i="1" s="1"/>
  <c r="E215" i="1" s="1"/>
  <c r="B216" i="1"/>
  <c r="C216" i="1" l="1"/>
  <c r="D216" i="1" s="1"/>
  <c r="E216" i="1" s="1"/>
  <c r="B217" i="1"/>
  <c r="C217" i="1" l="1"/>
  <c r="D217" i="1" s="1"/>
  <c r="E217" i="1" s="1"/>
  <c r="B218" i="1"/>
  <c r="C218" i="1" l="1"/>
  <c r="D218" i="1" s="1"/>
  <c r="E218" i="1" s="1"/>
  <c r="B219" i="1"/>
  <c r="C219" i="1" l="1"/>
  <c r="D219" i="1" s="1"/>
  <c r="E219" i="1" s="1"/>
  <c r="B220" i="1"/>
  <c r="C220" i="1" l="1"/>
  <c r="D220" i="1" s="1"/>
  <c r="E220" i="1" s="1"/>
  <c r="B221" i="1"/>
  <c r="C221" i="1" l="1"/>
  <c r="D221" i="1" s="1"/>
  <c r="E221" i="1" s="1"/>
  <c r="B222" i="1"/>
  <c r="C222" i="1" l="1"/>
  <c r="D222" i="1" s="1"/>
  <c r="E222" i="1" s="1"/>
  <c r="B223" i="1"/>
  <c r="C223" i="1" l="1"/>
  <c r="D223" i="1" s="1"/>
  <c r="E223" i="1" s="1"/>
  <c r="F21" i="2" s="1"/>
  <c r="H21" i="2" s="1"/>
  <c r="B224" i="1"/>
  <c r="M21" i="2" l="1"/>
  <c r="C224" i="1"/>
  <c r="D224" i="1" s="1"/>
  <c r="E224" i="1" s="1"/>
  <c r="B225" i="1"/>
  <c r="C225" i="1" l="1"/>
  <c r="D225" i="1" s="1"/>
  <c r="E225" i="1" s="1"/>
  <c r="B226" i="1"/>
  <c r="C226" i="1" l="1"/>
  <c r="D226" i="1" s="1"/>
  <c r="E226" i="1" s="1"/>
  <c r="B227" i="1"/>
  <c r="C227" i="1" l="1"/>
  <c r="D227" i="1" s="1"/>
  <c r="E227" i="1" s="1"/>
  <c r="B228" i="1"/>
  <c r="C228" i="1" l="1"/>
  <c r="D228" i="1" s="1"/>
  <c r="E228" i="1" s="1"/>
  <c r="B229" i="1"/>
  <c r="C229" i="1" l="1"/>
  <c r="D229" i="1" s="1"/>
  <c r="E229" i="1" s="1"/>
  <c r="B230" i="1"/>
  <c r="C230" i="1" l="1"/>
  <c r="D230" i="1" s="1"/>
  <c r="E230" i="1" s="1"/>
  <c r="B231" i="1"/>
  <c r="C231" i="1" l="1"/>
  <c r="D231" i="1" s="1"/>
  <c r="E231" i="1" s="1"/>
  <c r="B232" i="1"/>
  <c r="C232" i="1" l="1"/>
  <c r="D232" i="1" s="1"/>
  <c r="E232" i="1" s="1"/>
  <c r="B233" i="1"/>
  <c r="C233" i="1" l="1"/>
  <c r="D233" i="1" s="1"/>
  <c r="E233" i="1" s="1"/>
  <c r="B234" i="1"/>
  <c r="C234" i="1" l="1"/>
  <c r="D234" i="1" s="1"/>
  <c r="E234" i="1" s="1"/>
  <c r="B235" i="1"/>
  <c r="C235" i="1" l="1"/>
  <c r="D235" i="1" s="1"/>
  <c r="E235" i="1" s="1"/>
  <c r="F22" i="2" s="1"/>
  <c r="H22" i="2" s="1"/>
  <c r="B236" i="1"/>
  <c r="M22" i="2" l="1"/>
  <c r="C236" i="1"/>
  <c r="D236" i="1" s="1"/>
  <c r="E236" i="1" s="1"/>
  <c r="B237" i="1"/>
  <c r="C237" i="1" l="1"/>
  <c r="D237" i="1" s="1"/>
  <c r="E237" i="1" s="1"/>
  <c r="B238" i="1"/>
  <c r="C238" i="1" l="1"/>
  <c r="D238" i="1" s="1"/>
  <c r="E238" i="1" s="1"/>
  <c r="B239" i="1"/>
  <c r="C239" i="1" l="1"/>
  <c r="D239" i="1" s="1"/>
  <c r="E239" i="1" s="1"/>
  <c r="B240" i="1"/>
  <c r="C240" i="1" l="1"/>
  <c r="D240" i="1" s="1"/>
  <c r="E240" i="1" s="1"/>
  <c r="B241" i="1"/>
  <c r="C241" i="1" l="1"/>
  <c r="D241" i="1" s="1"/>
  <c r="E241" i="1" s="1"/>
  <c r="B242" i="1"/>
  <c r="C242" i="1" l="1"/>
  <c r="D242" i="1" s="1"/>
  <c r="E242" i="1" s="1"/>
  <c r="B243" i="1"/>
  <c r="C243" i="1" l="1"/>
  <c r="D243" i="1" s="1"/>
  <c r="E243" i="1" s="1"/>
  <c r="B244" i="1"/>
  <c r="C244" i="1" l="1"/>
  <c r="D244" i="1" s="1"/>
  <c r="E244" i="1" s="1"/>
  <c r="B245" i="1"/>
  <c r="C245" i="1" l="1"/>
  <c r="D245" i="1" s="1"/>
  <c r="E245" i="1" s="1"/>
  <c r="B246" i="1"/>
  <c r="C246" i="1" l="1"/>
  <c r="D246" i="1" s="1"/>
  <c r="E246" i="1" s="1"/>
  <c r="B247" i="1"/>
  <c r="C247" i="1" l="1"/>
  <c r="D247" i="1" s="1"/>
  <c r="E247" i="1" s="1"/>
  <c r="F23" i="2" s="1"/>
  <c r="H23" i="2" s="1"/>
  <c r="B248" i="1"/>
  <c r="M23" i="2" l="1"/>
  <c r="C248" i="1"/>
  <c r="D248" i="1" s="1"/>
  <c r="E248" i="1" s="1"/>
  <c r="B249" i="1"/>
  <c r="C249" i="1" l="1"/>
  <c r="D249" i="1" s="1"/>
  <c r="E249" i="1" s="1"/>
  <c r="B250" i="1"/>
  <c r="C250" i="1" l="1"/>
  <c r="D250" i="1" s="1"/>
  <c r="E250" i="1" s="1"/>
  <c r="B251" i="1"/>
  <c r="C251" i="1" l="1"/>
  <c r="D251" i="1" s="1"/>
  <c r="E251" i="1" s="1"/>
  <c r="B252" i="1"/>
  <c r="C252" i="1" l="1"/>
  <c r="D252" i="1" s="1"/>
  <c r="E252" i="1" s="1"/>
  <c r="B253" i="1"/>
  <c r="C253" i="1" l="1"/>
  <c r="D253" i="1" s="1"/>
  <c r="E253" i="1" s="1"/>
  <c r="B254" i="1"/>
  <c r="C254" i="1" l="1"/>
  <c r="D254" i="1" s="1"/>
  <c r="E254" i="1" s="1"/>
  <c r="B255" i="1"/>
  <c r="C255" i="1" l="1"/>
  <c r="D255" i="1" s="1"/>
  <c r="E255" i="1" s="1"/>
  <c r="B256" i="1"/>
  <c r="C256" i="1" l="1"/>
  <c r="D256" i="1" s="1"/>
  <c r="E256" i="1" s="1"/>
  <c r="B257" i="1"/>
  <c r="C257" i="1" l="1"/>
  <c r="D257" i="1" s="1"/>
  <c r="E257" i="1" s="1"/>
  <c r="B258" i="1"/>
  <c r="C258" i="1" l="1"/>
  <c r="D258" i="1" s="1"/>
  <c r="E258" i="1" s="1"/>
  <c r="B259" i="1"/>
  <c r="B260" i="1" l="1"/>
  <c r="C259" i="1"/>
  <c r="D259" i="1" s="1"/>
  <c r="E259" i="1" s="1"/>
  <c r="F24" i="2" s="1"/>
  <c r="H24" i="2" s="1"/>
  <c r="M24" i="2" l="1"/>
  <c r="C260" i="1"/>
  <c r="D260" i="1" s="1"/>
  <c r="E260" i="1" s="1"/>
  <c r="B261" i="1"/>
  <c r="C261" i="1" l="1"/>
  <c r="D261" i="1" s="1"/>
  <c r="E261" i="1" s="1"/>
  <c r="B262" i="1"/>
  <c r="C262" i="1" l="1"/>
  <c r="D262" i="1" s="1"/>
  <c r="E262" i="1" s="1"/>
  <c r="B263" i="1"/>
  <c r="C263" i="1" l="1"/>
  <c r="D263" i="1" s="1"/>
  <c r="E263" i="1" s="1"/>
  <c r="B264" i="1"/>
  <c r="C264" i="1" l="1"/>
  <c r="D264" i="1" s="1"/>
  <c r="E264" i="1" s="1"/>
  <c r="B265" i="1"/>
  <c r="C265" i="1" l="1"/>
  <c r="D265" i="1" s="1"/>
  <c r="E265" i="1" s="1"/>
  <c r="B266" i="1"/>
  <c r="C266" i="1" l="1"/>
  <c r="D266" i="1" s="1"/>
  <c r="E266" i="1" s="1"/>
  <c r="B267" i="1"/>
  <c r="C267" i="1" l="1"/>
  <c r="D267" i="1" s="1"/>
  <c r="E267" i="1" s="1"/>
  <c r="B268" i="1"/>
  <c r="C268" i="1" l="1"/>
  <c r="D268" i="1" s="1"/>
  <c r="E268" i="1" s="1"/>
  <c r="B269" i="1"/>
  <c r="C269" i="1" l="1"/>
  <c r="D269" i="1" s="1"/>
  <c r="E269" i="1" s="1"/>
  <c r="B270" i="1"/>
  <c r="C270" i="1" l="1"/>
  <c r="D270" i="1" s="1"/>
  <c r="E270" i="1" s="1"/>
  <c r="B271" i="1"/>
  <c r="C271" i="1" l="1"/>
  <c r="D271" i="1" s="1"/>
  <c r="E271" i="1" s="1"/>
  <c r="F25" i="2" s="1"/>
  <c r="H25" i="2" s="1"/>
  <c r="B272" i="1"/>
  <c r="M25" i="2" l="1"/>
  <c r="C272" i="1"/>
  <c r="D272" i="1" s="1"/>
  <c r="E272" i="1" s="1"/>
  <c r="B273" i="1"/>
  <c r="C273" i="1" l="1"/>
  <c r="D273" i="1" s="1"/>
  <c r="E273" i="1" s="1"/>
  <c r="B274" i="1"/>
  <c r="C274" i="1" l="1"/>
  <c r="D274" i="1" s="1"/>
  <c r="E274" i="1" s="1"/>
  <c r="B275" i="1"/>
  <c r="C275" i="1" l="1"/>
  <c r="D275" i="1" s="1"/>
  <c r="E275" i="1" s="1"/>
  <c r="B276" i="1"/>
  <c r="C276" i="1" l="1"/>
  <c r="D276" i="1" s="1"/>
  <c r="E276" i="1" s="1"/>
  <c r="B277" i="1"/>
  <c r="C277" i="1" l="1"/>
  <c r="D277" i="1" s="1"/>
  <c r="E277" i="1" s="1"/>
  <c r="B278" i="1"/>
  <c r="C278" i="1" l="1"/>
  <c r="D278" i="1" s="1"/>
  <c r="E278" i="1" s="1"/>
  <c r="B279" i="1"/>
  <c r="C279" i="1" l="1"/>
  <c r="D279" i="1" s="1"/>
  <c r="E279" i="1" s="1"/>
  <c r="B280" i="1"/>
  <c r="C280" i="1" l="1"/>
  <c r="D280" i="1" s="1"/>
  <c r="E280" i="1" s="1"/>
  <c r="B281" i="1"/>
  <c r="C281" i="1" l="1"/>
  <c r="D281" i="1" s="1"/>
  <c r="E281" i="1" s="1"/>
  <c r="B282" i="1"/>
  <c r="C282" i="1" l="1"/>
  <c r="D282" i="1" s="1"/>
  <c r="E282" i="1" s="1"/>
  <c r="B283" i="1"/>
  <c r="C283" i="1" l="1"/>
  <c r="D283" i="1" s="1"/>
  <c r="E283" i="1" s="1"/>
  <c r="F26" i="2" s="1"/>
  <c r="H26" i="2" s="1"/>
  <c r="B284" i="1"/>
  <c r="M26" i="2" l="1"/>
  <c r="C284" i="1"/>
  <c r="D284" i="1" s="1"/>
  <c r="E284" i="1" s="1"/>
  <c r="B285" i="1"/>
  <c r="C285" i="1" l="1"/>
  <c r="D285" i="1" s="1"/>
  <c r="E285" i="1" s="1"/>
  <c r="B286" i="1"/>
  <c r="C286" i="1" l="1"/>
  <c r="D286" i="1" s="1"/>
  <c r="E286" i="1" s="1"/>
  <c r="B287" i="1"/>
  <c r="C287" i="1" l="1"/>
  <c r="D287" i="1" s="1"/>
  <c r="E287" i="1" s="1"/>
  <c r="B288" i="1"/>
  <c r="C288" i="1" l="1"/>
  <c r="D288" i="1" s="1"/>
  <c r="E288" i="1" s="1"/>
  <c r="B289" i="1"/>
  <c r="C289" i="1" l="1"/>
  <c r="D289" i="1" s="1"/>
  <c r="E289" i="1" s="1"/>
  <c r="B290" i="1"/>
  <c r="C290" i="1" l="1"/>
  <c r="D290" i="1" s="1"/>
  <c r="E290" i="1" s="1"/>
  <c r="B291" i="1"/>
  <c r="C291" i="1" l="1"/>
  <c r="D291" i="1" s="1"/>
  <c r="E291" i="1" s="1"/>
  <c r="B292" i="1"/>
  <c r="C292" i="1" l="1"/>
  <c r="D292" i="1" s="1"/>
  <c r="E292" i="1" s="1"/>
  <c r="B293" i="1"/>
  <c r="C293" i="1" l="1"/>
  <c r="D293" i="1" s="1"/>
  <c r="E293" i="1" s="1"/>
  <c r="B294" i="1"/>
  <c r="C294" i="1" l="1"/>
  <c r="D294" i="1" s="1"/>
  <c r="E294" i="1" s="1"/>
  <c r="B295" i="1"/>
  <c r="C295" i="1" l="1"/>
  <c r="D295" i="1" s="1"/>
  <c r="E295" i="1" s="1"/>
  <c r="F27" i="2" s="1"/>
  <c r="H27" i="2" s="1"/>
  <c r="B296" i="1"/>
  <c r="M27" i="2" l="1"/>
  <c r="C296" i="1"/>
  <c r="D296" i="1" s="1"/>
  <c r="E296" i="1" s="1"/>
  <c r="B297" i="1"/>
  <c r="C297" i="1" l="1"/>
  <c r="D297" i="1" s="1"/>
  <c r="E297" i="1" s="1"/>
  <c r="B298" i="1"/>
  <c r="C298" i="1" l="1"/>
  <c r="D298" i="1" s="1"/>
  <c r="E298" i="1" s="1"/>
  <c r="B299" i="1"/>
  <c r="C299" i="1" l="1"/>
  <c r="D299" i="1" s="1"/>
  <c r="E299" i="1" s="1"/>
  <c r="B300" i="1"/>
  <c r="C300" i="1" l="1"/>
  <c r="D300" i="1" s="1"/>
  <c r="E300" i="1" s="1"/>
  <c r="B301" i="1"/>
  <c r="C301" i="1" l="1"/>
  <c r="D301" i="1" s="1"/>
  <c r="E301" i="1" s="1"/>
  <c r="B302" i="1"/>
  <c r="C302" i="1" l="1"/>
  <c r="D302" i="1" s="1"/>
  <c r="E302" i="1" s="1"/>
  <c r="B303" i="1"/>
  <c r="C303" i="1" l="1"/>
  <c r="D303" i="1" s="1"/>
  <c r="E303" i="1" s="1"/>
  <c r="B304" i="1"/>
  <c r="C304" i="1" l="1"/>
  <c r="D304" i="1" s="1"/>
  <c r="E304" i="1" s="1"/>
  <c r="B305" i="1"/>
  <c r="C305" i="1" l="1"/>
  <c r="D305" i="1" s="1"/>
  <c r="E305" i="1" s="1"/>
  <c r="B306" i="1"/>
  <c r="C306" i="1" l="1"/>
  <c r="D306" i="1" s="1"/>
  <c r="E306" i="1" s="1"/>
  <c r="B307" i="1"/>
  <c r="C307" i="1" l="1"/>
  <c r="D307" i="1" s="1"/>
  <c r="E307" i="1" s="1"/>
  <c r="F28" i="2" s="1"/>
  <c r="H28" i="2" s="1"/>
  <c r="B308" i="1"/>
  <c r="M28" i="2" l="1"/>
  <c r="C308" i="1"/>
  <c r="D308" i="1" s="1"/>
  <c r="E308" i="1" s="1"/>
  <c r="B309" i="1"/>
  <c r="C309" i="1" l="1"/>
  <c r="D309" i="1" s="1"/>
  <c r="E309" i="1" s="1"/>
  <c r="B310" i="1"/>
  <c r="C310" i="1" l="1"/>
  <c r="D310" i="1" s="1"/>
  <c r="E310" i="1" s="1"/>
  <c r="B311" i="1"/>
  <c r="C311" i="1" l="1"/>
  <c r="D311" i="1" s="1"/>
  <c r="E311" i="1" s="1"/>
  <c r="B312" i="1"/>
  <c r="C312" i="1" l="1"/>
  <c r="D312" i="1" s="1"/>
  <c r="E312" i="1" s="1"/>
  <c r="B313" i="1"/>
  <c r="C313" i="1" l="1"/>
  <c r="D313" i="1" s="1"/>
  <c r="E313" i="1" s="1"/>
  <c r="B314" i="1"/>
  <c r="C314" i="1" l="1"/>
  <c r="D314" i="1" s="1"/>
  <c r="E314" i="1" s="1"/>
  <c r="B315" i="1"/>
  <c r="C315" i="1" l="1"/>
  <c r="D315" i="1" s="1"/>
  <c r="E315" i="1" s="1"/>
  <c r="B316" i="1"/>
  <c r="C316" i="1" l="1"/>
  <c r="D316" i="1" s="1"/>
  <c r="E316" i="1" s="1"/>
  <c r="B317" i="1"/>
  <c r="C317" i="1" l="1"/>
  <c r="D317" i="1" s="1"/>
  <c r="E317" i="1" s="1"/>
  <c r="B318" i="1"/>
  <c r="C318" i="1" l="1"/>
  <c r="D318" i="1" s="1"/>
  <c r="E318" i="1" s="1"/>
  <c r="B319" i="1"/>
  <c r="C319" i="1" l="1"/>
  <c r="D319" i="1" s="1"/>
  <c r="E319" i="1" s="1"/>
  <c r="F29" i="2" s="1"/>
  <c r="H29" i="2" s="1"/>
  <c r="B320" i="1"/>
  <c r="M29" i="2" l="1"/>
  <c r="C320" i="1"/>
  <c r="D320" i="1" s="1"/>
  <c r="E320" i="1" s="1"/>
  <c r="B321" i="1"/>
  <c r="C321" i="1" l="1"/>
  <c r="D321" i="1" s="1"/>
  <c r="E321" i="1" s="1"/>
  <c r="B322" i="1"/>
  <c r="C322" i="1" l="1"/>
  <c r="D322" i="1" s="1"/>
  <c r="E322" i="1" s="1"/>
  <c r="B323" i="1"/>
  <c r="C323" i="1" l="1"/>
  <c r="D323" i="1" s="1"/>
  <c r="E323" i="1" s="1"/>
  <c r="B324" i="1"/>
  <c r="C324" i="1" l="1"/>
  <c r="D324" i="1" s="1"/>
  <c r="E324" i="1" s="1"/>
  <c r="B325" i="1"/>
  <c r="C325" i="1" l="1"/>
  <c r="D325" i="1" s="1"/>
  <c r="E325" i="1" s="1"/>
  <c r="B326" i="1"/>
  <c r="C326" i="1" l="1"/>
  <c r="D326" i="1" s="1"/>
  <c r="E326" i="1" s="1"/>
  <c r="B327" i="1"/>
  <c r="C327" i="1" l="1"/>
  <c r="D327" i="1" s="1"/>
  <c r="E327" i="1" s="1"/>
  <c r="B328" i="1"/>
  <c r="C328" i="1" l="1"/>
  <c r="D328" i="1" s="1"/>
  <c r="E328" i="1" s="1"/>
  <c r="B329" i="1"/>
  <c r="C329" i="1" l="1"/>
  <c r="D329" i="1" s="1"/>
  <c r="E329" i="1" s="1"/>
  <c r="B330" i="1"/>
  <c r="C330" i="1" l="1"/>
  <c r="D330" i="1" s="1"/>
  <c r="E330" i="1" s="1"/>
  <c r="B331" i="1"/>
  <c r="C331" i="1" l="1"/>
  <c r="D331" i="1" s="1"/>
  <c r="E331" i="1" s="1"/>
  <c r="F30" i="2" s="1"/>
  <c r="H30" i="2" s="1"/>
  <c r="B332" i="1"/>
  <c r="M30" i="2" l="1"/>
  <c r="C332" i="1"/>
  <c r="D332" i="1" s="1"/>
  <c r="E332" i="1" s="1"/>
  <c r="B333" i="1"/>
  <c r="C333" i="1" l="1"/>
  <c r="D333" i="1" s="1"/>
  <c r="E333" i="1" s="1"/>
  <c r="B334" i="1"/>
  <c r="C334" i="1" l="1"/>
  <c r="D334" i="1" s="1"/>
  <c r="E334" i="1" s="1"/>
  <c r="B335" i="1"/>
  <c r="C335" i="1" l="1"/>
  <c r="D335" i="1" s="1"/>
  <c r="E335" i="1" s="1"/>
  <c r="B336" i="1"/>
  <c r="C336" i="1" l="1"/>
  <c r="D336" i="1" s="1"/>
  <c r="E336" i="1" s="1"/>
  <c r="B337" i="1"/>
  <c r="C337" i="1" l="1"/>
  <c r="D337" i="1" s="1"/>
  <c r="E337" i="1" s="1"/>
  <c r="B338" i="1"/>
  <c r="C338" i="1" l="1"/>
  <c r="D338" i="1" s="1"/>
  <c r="E338" i="1" s="1"/>
  <c r="B339" i="1"/>
  <c r="C339" i="1" l="1"/>
  <c r="D339" i="1" s="1"/>
  <c r="E339" i="1" s="1"/>
  <c r="B340" i="1"/>
  <c r="C340" i="1" l="1"/>
  <c r="D340" i="1" s="1"/>
  <c r="E340" i="1" s="1"/>
  <c r="B341" i="1"/>
  <c r="C341" i="1" l="1"/>
  <c r="D341" i="1" s="1"/>
  <c r="E341" i="1" s="1"/>
  <c r="B342" i="1"/>
  <c r="C342" i="1" l="1"/>
  <c r="D342" i="1" s="1"/>
  <c r="E342" i="1" s="1"/>
  <c r="B343" i="1"/>
  <c r="C343" i="1" l="1"/>
  <c r="D343" i="1" s="1"/>
  <c r="E343" i="1" s="1"/>
  <c r="F31" i="2" s="1"/>
  <c r="H31" i="2" s="1"/>
  <c r="B344" i="1"/>
  <c r="M31" i="2" l="1"/>
  <c r="C344" i="1"/>
  <c r="D344" i="1" s="1"/>
  <c r="E344" i="1" s="1"/>
  <c r="B345" i="1"/>
  <c r="C345" i="1" l="1"/>
  <c r="D345" i="1" s="1"/>
  <c r="E345" i="1" s="1"/>
  <c r="B346" i="1"/>
  <c r="C346" i="1" l="1"/>
  <c r="D346" i="1" s="1"/>
  <c r="E346" i="1" s="1"/>
  <c r="B347" i="1"/>
  <c r="C347" i="1" l="1"/>
  <c r="D347" i="1" s="1"/>
  <c r="E347" i="1" s="1"/>
  <c r="B348" i="1"/>
  <c r="C348" i="1" l="1"/>
  <c r="D348" i="1" s="1"/>
  <c r="E348" i="1" s="1"/>
  <c r="B349" i="1"/>
  <c r="C349" i="1" l="1"/>
  <c r="D349" i="1" s="1"/>
  <c r="E349" i="1" s="1"/>
  <c r="B350" i="1"/>
  <c r="C350" i="1" l="1"/>
  <c r="D350" i="1" s="1"/>
  <c r="E350" i="1" s="1"/>
  <c r="B351" i="1"/>
  <c r="C351" i="1" l="1"/>
  <c r="D351" i="1" s="1"/>
  <c r="E351" i="1" s="1"/>
  <c r="B352" i="1"/>
  <c r="C352" i="1" l="1"/>
  <c r="D352" i="1" s="1"/>
  <c r="E352" i="1" s="1"/>
  <c r="B353" i="1"/>
  <c r="C353" i="1" l="1"/>
  <c r="D353" i="1" s="1"/>
  <c r="E353" i="1" s="1"/>
  <c r="B354" i="1"/>
  <c r="C354" i="1" l="1"/>
  <c r="D354" i="1" s="1"/>
  <c r="E354" i="1" s="1"/>
  <c r="B355" i="1"/>
  <c r="C355" i="1" l="1"/>
  <c r="D355" i="1" s="1"/>
  <c r="E355" i="1" s="1"/>
  <c r="F32" i="2" s="1"/>
  <c r="H32" i="2" s="1"/>
  <c r="B356" i="1"/>
  <c r="M32" i="2" l="1"/>
  <c r="C356" i="1"/>
  <c r="D356" i="1" s="1"/>
  <c r="E356" i="1" s="1"/>
  <c r="B357" i="1"/>
  <c r="C357" i="1" l="1"/>
  <c r="D357" i="1" s="1"/>
  <c r="E357" i="1" s="1"/>
  <c r="B358" i="1"/>
  <c r="C358" i="1" l="1"/>
  <c r="D358" i="1" s="1"/>
  <c r="E358" i="1" s="1"/>
  <c r="B359" i="1"/>
  <c r="C359" i="1" l="1"/>
  <c r="D359" i="1" s="1"/>
  <c r="E359" i="1" s="1"/>
  <c r="B360" i="1"/>
  <c r="C360" i="1" l="1"/>
  <c r="D360" i="1" s="1"/>
  <c r="E360" i="1" s="1"/>
  <c r="B361" i="1"/>
  <c r="C361" i="1" l="1"/>
  <c r="D361" i="1" s="1"/>
  <c r="E361" i="1" s="1"/>
  <c r="B362" i="1"/>
  <c r="C362" i="1" l="1"/>
  <c r="D362" i="1" s="1"/>
  <c r="E362" i="1" s="1"/>
  <c r="B363" i="1"/>
  <c r="C363" i="1" l="1"/>
  <c r="D363" i="1" s="1"/>
  <c r="E363" i="1" s="1"/>
  <c r="B364" i="1"/>
  <c r="C364" i="1" l="1"/>
  <c r="D364" i="1" s="1"/>
  <c r="E364" i="1" s="1"/>
  <c r="B365" i="1"/>
  <c r="C365" i="1" l="1"/>
  <c r="D365" i="1" s="1"/>
  <c r="E365" i="1" s="1"/>
  <c r="B366" i="1"/>
  <c r="C366" i="1" l="1"/>
  <c r="D366" i="1" s="1"/>
  <c r="E366" i="1" s="1"/>
  <c r="B367" i="1"/>
  <c r="C367" i="1" l="1"/>
  <c r="D367" i="1" s="1"/>
  <c r="E367" i="1" s="1"/>
  <c r="F33" i="2" s="1"/>
  <c r="H33" i="2" s="1"/>
  <c r="B368" i="1"/>
  <c r="M33" i="2" l="1"/>
  <c r="C368" i="1"/>
  <c r="D368" i="1" s="1"/>
  <c r="E368" i="1" s="1"/>
  <c r="B369" i="1"/>
  <c r="C369" i="1" l="1"/>
  <c r="D369" i="1" s="1"/>
  <c r="E369" i="1" s="1"/>
  <c r="B370" i="1"/>
  <c r="C370" i="1" l="1"/>
  <c r="D370" i="1" s="1"/>
  <c r="E370" i="1" s="1"/>
  <c r="B371" i="1"/>
  <c r="C371" i="1" l="1"/>
  <c r="D371" i="1" s="1"/>
  <c r="E371" i="1" s="1"/>
  <c r="B372" i="1"/>
  <c r="C372" i="1" l="1"/>
  <c r="D372" i="1" s="1"/>
  <c r="E372" i="1" s="1"/>
  <c r="B373" i="1"/>
  <c r="C373" i="1" l="1"/>
  <c r="D373" i="1" s="1"/>
  <c r="E373" i="1" s="1"/>
  <c r="B374" i="1"/>
  <c r="C374" i="1" l="1"/>
  <c r="D374" i="1" s="1"/>
  <c r="E374" i="1" s="1"/>
  <c r="B375" i="1"/>
  <c r="C375" i="1" l="1"/>
  <c r="D375" i="1" s="1"/>
  <c r="E375" i="1" s="1"/>
  <c r="B376" i="1"/>
  <c r="C376" i="1" l="1"/>
  <c r="D376" i="1" s="1"/>
  <c r="E376" i="1" s="1"/>
  <c r="B377" i="1"/>
  <c r="C377" i="1" l="1"/>
  <c r="D377" i="1" s="1"/>
  <c r="E377" i="1" s="1"/>
  <c r="B378" i="1"/>
  <c r="C378" i="1" l="1"/>
  <c r="D378" i="1" s="1"/>
  <c r="E378" i="1" s="1"/>
  <c r="B379" i="1"/>
  <c r="C379" i="1" l="1"/>
  <c r="D379" i="1" s="1"/>
  <c r="E379" i="1" s="1"/>
  <c r="F34" i="2" s="1"/>
  <c r="H34" i="2" s="1"/>
  <c r="B380" i="1"/>
  <c r="M34" i="2" l="1"/>
  <c r="B381" i="1"/>
  <c r="C380" i="1"/>
  <c r="D380" i="1" s="1"/>
  <c r="E380" i="1" s="1"/>
  <c r="C381" i="1" l="1"/>
  <c r="D381" i="1" s="1"/>
  <c r="E381" i="1" s="1"/>
  <c r="B382" i="1"/>
  <c r="C382" i="1" l="1"/>
  <c r="D382" i="1" s="1"/>
  <c r="E382" i="1" s="1"/>
  <c r="B383" i="1"/>
  <c r="C383" i="1" l="1"/>
  <c r="D383" i="1" s="1"/>
  <c r="E383" i="1" s="1"/>
  <c r="B384" i="1"/>
  <c r="C384" i="1" l="1"/>
  <c r="D384" i="1" s="1"/>
  <c r="E384" i="1" s="1"/>
  <c r="B385" i="1"/>
  <c r="C385" i="1" l="1"/>
  <c r="D385" i="1" s="1"/>
  <c r="E385" i="1" s="1"/>
  <c r="B386" i="1"/>
  <c r="C386" i="1" l="1"/>
  <c r="D386" i="1" s="1"/>
  <c r="E386" i="1" s="1"/>
  <c r="B387" i="1"/>
  <c r="C387" i="1" l="1"/>
  <c r="D387" i="1" s="1"/>
  <c r="E387" i="1" s="1"/>
  <c r="B388" i="1"/>
  <c r="C388" i="1" l="1"/>
  <c r="D388" i="1" s="1"/>
  <c r="E388" i="1" s="1"/>
  <c r="B389" i="1"/>
  <c r="C389" i="1" l="1"/>
  <c r="D389" i="1" s="1"/>
  <c r="E389" i="1" s="1"/>
  <c r="B390" i="1"/>
  <c r="C390" i="1" l="1"/>
  <c r="D390" i="1" s="1"/>
  <c r="E390" i="1" s="1"/>
  <c r="B391" i="1"/>
  <c r="C391" i="1" l="1"/>
  <c r="D391" i="1" s="1"/>
  <c r="E391" i="1" s="1"/>
  <c r="F35" i="2" s="1"/>
  <c r="H35" i="2" s="1"/>
  <c r="B392" i="1"/>
  <c r="M35" i="2" l="1"/>
  <c r="C392" i="1"/>
  <c r="D392" i="1" s="1"/>
  <c r="E392" i="1" s="1"/>
  <c r="B393" i="1"/>
  <c r="C393" i="1" l="1"/>
  <c r="D393" i="1" s="1"/>
  <c r="E393" i="1" s="1"/>
  <c r="B394" i="1"/>
  <c r="C394" i="1" l="1"/>
  <c r="D394" i="1" s="1"/>
  <c r="E394" i="1" s="1"/>
  <c r="B395" i="1"/>
  <c r="C395" i="1" l="1"/>
  <c r="D395" i="1" s="1"/>
  <c r="E395" i="1" s="1"/>
  <c r="B396" i="1"/>
  <c r="C396" i="1" l="1"/>
  <c r="D396" i="1" s="1"/>
  <c r="E396" i="1" s="1"/>
  <c r="B397" i="1"/>
  <c r="C397" i="1" l="1"/>
  <c r="D397" i="1" s="1"/>
  <c r="E397" i="1" s="1"/>
  <c r="B398" i="1"/>
  <c r="C398" i="1" l="1"/>
  <c r="D398" i="1" s="1"/>
  <c r="E398" i="1" s="1"/>
  <c r="B399" i="1"/>
  <c r="C399" i="1" l="1"/>
  <c r="D399" i="1" s="1"/>
  <c r="E399" i="1" s="1"/>
  <c r="B400" i="1"/>
  <c r="C400" i="1" l="1"/>
  <c r="D400" i="1" s="1"/>
  <c r="E400" i="1" s="1"/>
  <c r="B401" i="1"/>
  <c r="C401" i="1" l="1"/>
  <c r="D401" i="1" s="1"/>
  <c r="E401" i="1" s="1"/>
  <c r="B402" i="1"/>
  <c r="C402" i="1" l="1"/>
  <c r="D402" i="1" s="1"/>
  <c r="E402" i="1" s="1"/>
  <c r="B403" i="1"/>
  <c r="C403" i="1" l="1"/>
  <c r="D403" i="1" s="1"/>
  <c r="E403" i="1" s="1"/>
  <c r="F36" i="2" s="1"/>
  <c r="H36" i="2" s="1"/>
  <c r="B404" i="1"/>
  <c r="M36" i="2" l="1"/>
  <c r="C404" i="1"/>
  <c r="D404" i="1" s="1"/>
  <c r="E404" i="1" s="1"/>
  <c r="B405" i="1"/>
  <c r="C405" i="1" l="1"/>
  <c r="D405" i="1" s="1"/>
  <c r="E405" i="1" s="1"/>
  <c r="B406" i="1"/>
  <c r="C406" i="1" l="1"/>
  <c r="D406" i="1" s="1"/>
  <c r="E406" i="1" s="1"/>
  <c r="B407" i="1"/>
  <c r="C407" i="1" l="1"/>
  <c r="D407" i="1" s="1"/>
  <c r="E407" i="1" s="1"/>
  <c r="B408" i="1"/>
  <c r="C408" i="1" l="1"/>
  <c r="D408" i="1" s="1"/>
  <c r="E408" i="1" s="1"/>
  <c r="B409" i="1"/>
  <c r="C409" i="1" l="1"/>
  <c r="D409" i="1" s="1"/>
  <c r="E409" i="1" s="1"/>
  <c r="B410" i="1"/>
  <c r="C410" i="1" l="1"/>
  <c r="D410" i="1" s="1"/>
  <c r="E410" i="1" s="1"/>
  <c r="B411" i="1"/>
  <c r="C411" i="1" l="1"/>
  <c r="D411" i="1" s="1"/>
  <c r="E411" i="1" s="1"/>
  <c r="B412" i="1"/>
  <c r="C412" i="1" l="1"/>
  <c r="D412" i="1" s="1"/>
  <c r="E412" i="1" s="1"/>
  <c r="B413" i="1"/>
  <c r="C413" i="1" l="1"/>
  <c r="D413" i="1" s="1"/>
  <c r="E413" i="1" s="1"/>
  <c r="B414" i="1"/>
  <c r="C414" i="1" l="1"/>
  <c r="D414" i="1" s="1"/>
  <c r="E414" i="1" s="1"/>
  <c r="B415" i="1"/>
  <c r="C415" i="1" l="1"/>
  <c r="D415" i="1" s="1"/>
  <c r="E415" i="1" s="1"/>
  <c r="F37" i="2" s="1"/>
  <c r="H37" i="2" s="1"/>
  <c r="B416" i="1"/>
  <c r="M37" i="2" l="1"/>
  <c r="C416" i="1"/>
  <c r="D416" i="1" s="1"/>
  <c r="E416" i="1" s="1"/>
  <c r="B417" i="1"/>
  <c r="C417" i="1" l="1"/>
  <c r="D417" i="1" s="1"/>
  <c r="E417" i="1" s="1"/>
  <c r="B418" i="1"/>
  <c r="C418" i="1" l="1"/>
  <c r="D418" i="1" s="1"/>
  <c r="E418" i="1" s="1"/>
  <c r="B419" i="1"/>
  <c r="C419" i="1" l="1"/>
  <c r="D419" i="1" s="1"/>
  <c r="E419" i="1" s="1"/>
  <c r="B420" i="1"/>
  <c r="C420" i="1" l="1"/>
  <c r="D420" i="1" s="1"/>
  <c r="E420" i="1" s="1"/>
  <c r="B421" i="1"/>
  <c r="C421" i="1" l="1"/>
  <c r="D421" i="1" s="1"/>
  <c r="E421" i="1" s="1"/>
  <c r="B422" i="1"/>
  <c r="C422" i="1" l="1"/>
  <c r="D422" i="1" s="1"/>
  <c r="E422" i="1" s="1"/>
  <c r="B423" i="1"/>
  <c r="C423" i="1" l="1"/>
  <c r="D423" i="1" s="1"/>
  <c r="E423" i="1" s="1"/>
  <c r="B424" i="1"/>
  <c r="C424" i="1" l="1"/>
  <c r="D424" i="1" s="1"/>
  <c r="E424" i="1" s="1"/>
  <c r="B425" i="1"/>
  <c r="C425" i="1" l="1"/>
  <c r="D425" i="1" s="1"/>
  <c r="E425" i="1" s="1"/>
  <c r="B426" i="1"/>
  <c r="C426" i="1" l="1"/>
  <c r="D426" i="1" s="1"/>
  <c r="E426" i="1" s="1"/>
  <c r="B427" i="1"/>
  <c r="C427" i="1" l="1"/>
  <c r="D427" i="1" s="1"/>
  <c r="E427" i="1" s="1"/>
  <c r="F38" i="2" s="1"/>
  <c r="H38" i="2" s="1"/>
  <c r="M38" i="2" l="1"/>
</calcChain>
</file>

<file path=xl/sharedStrings.xml><?xml version="1.0" encoding="utf-8"?>
<sst xmlns="http://schemas.openxmlformats.org/spreadsheetml/2006/main" count="79" uniqueCount="58">
  <si>
    <t>借入金額</t>
    <rPh sb="0" eb="4">
      <t>カリイレキンガク</t>
    </rPh>
    <phoneticPr fontId="1"/>
  </si>
  <si>
    <t>万円</t>
    <rPh sb="0" eb="2">
      <t>マンエン</t>
    </rPh>
    <phoneticPr fontId="1"/>
  </si>
  <si>
    <t>金利</t>
    <rPh sb="0" eb="2">
      <t>キンリ</t>
    </rPh>
    <phoneticPr fontId="1"/>
  </si>
  <si>
    <t>返済期間</t>
    <rPh sb="0" eb="4">
      <t>ヘンサイキカン</t>
    </rPh>
    <phoneticPr fontId="1"/>
  </si>
  <si>
    <t>年</t>
    <rPh sb="0" eb="1">
      <t>ネン</t>
    </rPh>
    <phoneticPr fontId="1"/>
  </si>
  <si>
    <t>毎月返済額</t>
    <rPh sb="0" eb="5">
      <t>マイツキヘンサイガク</t>
    </rPh>
    <phoneticPr fontId="1"/>
  </si>
  <si>
    <t>円</t>
    <rPh sb="0" eb="1">
      <t>エン</t>
    </rPh>
    <phoneticPr fontId="1"/>
  </si>
  <si>
    <t>利息</t>
    <rPh sb="0" eb="2">
      <t>リソク</t>
    </rPh>
    <phoneticPr fontId="1"/>
  </si>
  <si>
    <t>元金</t>
    <rPh sb="0" eb="2">
      <t>ガンキン</t>
    </rPh>
    <phoneticPr fontId="1"/>
  </si>
  <si>
    <t>ローン残高</t>
    <rPh sb="3" eb="5">
      <t>ザンダカ</t>
    </rPh>
    <phoneticPr fontId="1"/>
  </si>
  <si>
    <t>物件価格</t>
    <rPh sb="0" eb="4">
      <t>ブッケンカ</t>
    </rPh>
    <phoneticPr fontId="1"/>
  </si>
  <si>
    <t>ローン残債</t>
    <rPh sb="3" eb="5">
      <t>ザ</t>
    </rPh>
    <phoneticPr fontId="1"/>
  </si>
  <si>
    <t>固定資産税</t>
    <rPh sb="0" eb="5">
      <t>コテイ</t>
    </rPh>
    <phoneticPr fontId="1"/>
  </si>
  <si>
    <t>物件価格下落率</t>
    <rPh sb="0" eb="4">
      <t>ブッケンカカク</t>
    </rPh>
    <rPh sb="4" eb="7">
      <t>ゲラクリツ</t>
    </rPh>
    <phoneticPr fontId="1"/>
  </si>
  <si>
    <t>％</t>
    <phoneticPr fontId="1"/>
  </si>
  <si>
    <t>頭金</t>
    <rPh sb="0" eb="2">
      <t>アタマキン</t>
    </rPh>
    <phoneticPr fontId="1"/>
  </si>
  <si>
    <t>管理準備金</t>
    <rPh sb="0" eb="2">
      <t>カンリ</t>
    </rPh>
    <rPh sb="2" eb="5">
      <t>ジュンビキン</t>
    </rPh>
    <phoneticPr fontId="1"/>
  </si>
  <si>
    <t>固定資産税</t>
    <rPh sb="0" eb="5">
      <t>コテイシサン</t>
    </rPh>
    <phoneticPr fontId="1"/>
  </si>
  <si>
    <t>累計</t>
    <rPh sb="0" eb="2">
      <t>ルイケイ</t>
    </rPh>
    <phoneticPr fontId="1"/>
  </si>
  <si>
    <t>諸費用合計</t>
    <rPh sb="0" eb="3">
      <t>ショヒヨウ</t>
    </rPh>
    <rPh sb="3" eb="5">
      <t>ゴウケイ</t>
    </rPh>
    <phoneticPr fontId="1"/>
  </si>
  <si>
    <t>管理費(月)</t>
    <rPh sb="0" eb="3">
      <t>カンリヒ</t>
    </rPh>
    <rPh sb="4" eb="5">
      <t>ツキ</t>
    </rPh>
    <phoneticPr fontId="1"/>
  </si>
  <si>
    <t>修繕積立金(月)</t>
    <rPh sb="0" eb="5">
      <t>シュウゼンツミ</t>
    </rPh>
    <rPh sb="6" eb="7">
      <t>ツキ</t>
    </rPh>
    <phoneticPr fontId="1"/>
  </si>
  <si>
    <t>住宅ローン借り入れ額</t>
    <rPh sb="0" eb="5">
      <t>ジュウ</t>
    </rPh>
    <rPh sb="5" eb="6">
      <t>カ</t>
    </rPh>
    <rPh sb="7" eb="9">
      <t>イ</t>
    </rPh>
    <rPh sb="9" eb="10">
      <t>ガク</t>
    </rPh>
    <phoneticPr fontId="1"/>
  </si>
  <si>
    <t>ローン金利</t>
    <rPh sb="3" eb="5">
      <t>キンリ</t>
    </rPh>
    <phoneticPr fontId="1"/>
  </si>
  <si>
    <t>借り入れ年数</t>
    <rPh sb="0" eb="1">
      <t>カ</t>
    </rPh>
    <rPh sb="2" eb="4">
      <t>イ</t>
    </rPh>
    <rPh sb="4" eb="6">
      <t>ネンスウ</t>
    </rPh>
    <phoneticPr fontId="1"/>
  </si>
  <si>
    <t>毎月支払額</t>
    <rPh sb="0" eb="2">
      <t>マイツキ</t>
    </rPh>
    <rPh sb="2" eb="5">
      <t>シハライガク</t>
    </rPh>
    <phoneticPr fontId="1"/>
  </si>
  <si>
    <t>前シートから入力されます</t>
    <rPh sb="0" eb="1">
      <t>マエ</t>
    </rPh>
    <rPh sb="6" eb="8">
      <t>ニュウリョク</t>
    </rPh>
    <phoneticPr fontId="1"/>
  </si>
  <si>
    <t>入居年数</t>
    <rPh sb="0" eb="2">
      <t>ニュウキョ</t>
    </rPh>
    <rPh sb="2" eb="4">
      <t>ネンスウ</t>
    </rPh>
    <phoneticPr fontId="1"/>
  </si>
  <si>
    <t>売却価格</t>
    <rPh sb="0" eb="2">
      <t>バイキャク</t>
    </rPh>
    <rPh sb="2" eb="4">
      <t>カカク</t>
    </rPh>
    <phoneticPr fontId="1"/>
  </si>
  <si>
    <t>ローン控除</t>
    <rPh sb="3" eb="5">
      <t>コウジョ</t>
    </rPh>
    <phoneticPr fontId="1"/>
  </si>
  <si>
    <t>固定資産税+</t>
    <rPh sb="0" eb="5">
      <t>コテイシ</t>
    </rPh>
    <phoneticPr fontId="1"/>
  </si>
  <si>
    <t>ローン控除+</t>
    <rPh sb="3" eb="5">
      <t>コウジョ</t>
    </rPh>
    <phoneticPr fontId="1"/>
  </si>
  <si>
    <t>真の月額支払い</t>
    <rPh sb="0" eb="1">
      <t>シン</t>
    </rPh>
    <rPh sb="2" eb="4">
      <t>ゲツガク</t>
    </rPh>
    <rPh sb="4" eb="6">
      <t>シハライ</t>
    </rPh>
    <phoneticPr fontId="1"/>
  </si>
  <si>
    <t>これが賃料より高ければ借りた方がいい</t>
    <rPh sb="3" eb="5">
      <t>チンリョウ</t>
    </rPh>
    <rPh sb="7" eb="8">
      <t>タカ</t>
    </rPh>
    <rPh sb="11" eb="12">
      <t>カ</t>
    </rPh>
    <rPh sb="14" eb="15">
      <t>ホウ</t>
    </rPh>
    <phoneticPr fontId="1"/>
  </si>
  <si>
    <t>購入時初期費用を算入</t>
    <rPh sb="0" eb="3">
      <t>コウニュジ</t>
    </rPh>
    <rPh sb="3" eb="7">
      <t>ショキヒヨウ</t>
    </rPh>
    <rPh sb="8" eb="10">
      <t>サンニュウ</t>
    </rPh>
    <phoneticPr fontId="1"/>
  </si>
  <si>
    <t>表面利回り</t>
    <rPh sb="0" eb="4">
      <t>ヒョウメンリマワ</t>
    </rPh>
    <phoneticPr fontId="1"/>
  </si>
  <si>
    <t>月額賃料目安</t>
    <rPh sb="0" eb="2">
      <t>ゲツガク</t>
    </rPh>
    <rPh sb="2" eb="4">
      <t>チンリョウ</t>
    </rPh>
    <rPh sb="4" eb="6">
      <t>メヤス</t>
    </rPh>
    <phoneticPr fontId="1"/>
  </si>
  <si>
    <t>ローン手数料(2.2％)</t>
    <rPh sb="3" eb="6">
      <t>テスウリョウ</t>
    </rPh>
    <phoneticPr fontId="1"/>
  </si>
  <si>
    <t>登記費用とか</t>
    <rPh sb="0" eb="4">
      <t>トウキヒヨウ</t>
    </rPh>
    <phoneticPr fontId="1"/>
  </si>
  <si>
    <t>長期優良住宅・低炭素住宅</t>
  </si>
  <si>
    <t>ZEH水準省エネ住宅</t>
  </si>
  <si>
    <t>省エネ基準適合住宅</t>
  </si>
  <si>
    <t>借りた場合の想定賃料</t>
    <rPh sb="0" eb="1">
      <t>カ</t>
    </rPh>
    <rPh sb="3" eb="5">
      <t>バアイ</t>
    </rPh>
    <rPh sb="6" eb="8">
      <t>ソウテイ</t>
    </rPh>
    <rPh sb="8" eb="10">
      <t>チンリョウ</t>
    </rPh>
    <phoneticPr fontId="1"/>
  </si>
  <si>
    <t>2023までに入居</t>
    <rPh sb="7" eb="9">
      <t>ニュウキョ</t>
    </rPh>
    <phoneticPr fontId="1"/>
  </si>
  <si>
    <t>2024年以降入居</t>
    <rPh sb="4" eb="5">
      <t>ネン</t>
    </rPh>
    <rPh sb="5" eb="9">
      <t>イコウニュウキョ</t>
    </rPh>
    <phoneticPr fontId="1"/>
  </si>
  <si>
    <t>←住宅ローン支払額＋管理費修繕-ひと月あたり戻ってくる額</t>
    <phoneticPr fontId="1"/>
  </si>
  <si>
    <t>（万円）</t>
    <rPh sb="1" eb="3">
      <t>マンエン</t>
    </rPh>
    <phoneticPr fontId="1"/>
  </si>
  <si>
    <t>不動産取得税</t>
    <rPh sb="0" eb="6">
      <t>フドウサンシュトクゼイ</t>
    </rPh>
    <phoneticPr fontId="1"/>
  </si>
  <si>
    <t>黄色部分を入力してください</t>
    <rPh sb="0" eb="2">
      <t>キイロ</t>
    </rPh>
    <rPh sb="2" eb="4">
      <t>ブブン</t>
    </rPh>
    <rPh sb="5" eb="7">
      <t>ニュウリョク</t>
    </rPh>
    <phoneticPr fontId="1"/>
  </si>
  <si>
    <t>年間</t>
    <rPh sb="0" eb="2">
      <t>ネンカン</t>
    </rPh>
    <phoneticPr fontId="1"/>
  </si>
  <si>
    <t>売却時</t>
    <rPh sb="0" eb="3">
      <t>バイキャクジ</t>
    </rPh>
    <phoneticPr fontId="1"/>
  </si>
  <si>
    <t>仲介手数料</t>
    <rPh sb="0" eb="5">
      <t>チュウカイテスウリョウ</t>
    </rPh>
    <phoneticPr fontId="1"/>
  </si>
  <si>
    <t>売却時</t>
    <phoneticPr fontId="1"/>
  </si>
  <si>
    <t>修繕積立基金</t>
    <rPh sb="0" eb="2">
      <t>シュウゼン</t>
    </rPh>
    <rPh sb="2" eb="4">
      <t>ツミタテ</t>
    </rPh>
    <rPh sb="4" eb="6">
      <t>キキン</t>
    </rPh>
    <phoneticPr fontId="1"/>
  </si>
  <si>
    <t>住宅ローン控除上限額</t>
    <rPh sb="0" eb="7">
      <t>ジュウタク</t>
    </rPh>
    <rPh sb="7" eb="10">
      <t>ジョウゲンガク</t>
    </rPh>
    <phoneticPr fontId="1"/>
  </si>
  <si>
    <t>戻ってきた額</t>
    <rPh sb="0" eb="1">
      <t>モド</t>
    </rPh>
    <rPh sb="5" eb="6">
      <t>ガク</t>
    </rPh>
    <phoneticPr fontId="1"/>
  </si>
  <si>
    <t>緑のところまで住めば想定賃料より安くなる</t>
    <rPh sb="0" eb="1">
      <t>ミドリ</t>
    </rPh>
    <rPh sb="7" eb="8">
      <t>ス</t>
    </rPh>
    <rPh sb="10" eb="12">
      <t>ソウテイ</t>
    </rPh>
    <rPh sb="12" eb="14">
      <t>チン</t>
    </rPh>
    <rPh sb="16" eb="17">
      <t>ヤス</t>
    </rPh>
    <phoneticPr fontId="1"/>
  </si>
  <si>
    <t>管理費修繕積立金</t>
    <rPh sb="0" eb="8">
      <t>カンリヒ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</si>
</sst>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.000%"/>
    <numFmt numFmtId="178" formatCode="0.0_ "/>
    <numFmt numFmtId="179" formatCode="0.0_);[Red]\(0.0\)"/>
    <numFmt numFmtId="180" formatCode="0.0_ ;[Red]\-0.0\ "/>
    <numFmt numFmtId="181" formatCode="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b/>
      <sz val="10"/>
      <color rgb="FF444444"/>
      <name val="Arial"/>
      <family val="2"/>
    </font>
    <font>
      <b/>
      <sz val="11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177" fontId="0" fillId="2" borderId="0" xfId="0" applyNumberFormat="1" applyFill="1">
      <alignment vertical="center"/>
    </xf>
    <xf numFmtId="176" fontId="0" fillId="2" borderId="0" xfId="0" applyNumberFormat="1" applyFill="1">
      <alignment vertical="center"/>
    </xf>
    <xf numFmtId="176" fontId="0" fillId="4" borderId="0" xfId="0" applyNumberFormat="1" applyFill="1">
      <alignment vertical="center"/>
    </xf>
    <xf numFmtId="177" fontId="0" fillId="4" borderId="0" xfId="0" applyNumberFormat="1" applyFill="1">
      <alignment vertical="center"/>
    </xf>
    <xf numFmtId="181" fontId="0" fillId="2" borderId="0" xfId="0" applyNumberFormat="1" applyFill="1">
      <alignment vertical="center"/>
    </xf>
    <xf numFmtId="181" fontId="0" fillId="0" borderId="0" xfId="0" applyNumberFormat="1">
      <alignment vertical="center"/>
    </xf>
    <xf numFmtId="0" fontId="4" fillId="0" borderId="0" xfId="0" applyFont="1">
      <alignment vertical="center"/>
    </xf>
    <xf numFmtId="0" fontId="0" fillId="5" borderId="0" xfId="0" applyFill="1">
      <alignment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7BC0A-7A7C-4A0C-85F9-09A2A0699DB8}">
  <dimension ref="A1:O47"/>
  <sheetViews>
    <sheetView tabSelected="1" zoomScale="80" workbookViewId="0">
      <selection activeCell="L18" sqref="L18"/>
    </sheetView>
  </sheetViews>
  <sheetFormatPr defaultRowHeight="18" x14ac:dyDescent="0.45"/>
  <cols>
    <col min="1" max="1" width="25.09765625" bestFit="1" customWidth="1"/>
    <col min="2" max="2" width="15.3984375" customWidth="1"/>
    <col min="3" max="3" width="14.69921875" bestFit="1" customWidth="1"/>
    <col min="4" max="5" width="8.5" bestFit="1" customWidth="1"/>
    <col min="6" max="6" width="10.3984375" bestFit="1" customWidth="1"/>
    <col min="7" max="7" width="10.796875" bestFit="1" customWidth="1"/>
    <col min="8" max="8" width="12.8984375" bestFit="1" customWidth="1"/>
    <col min="9" max="10" width="10.796875" bestFit="1" customWidth="1"/>
    <col min="11" max="11" width="16.59765625" customWidth="1"/>
    <col min="12" max="12" width="10.296875" bestFit="1" customWidth="1"/>
    <col min="13" max="13" width="20.19921875" bestFit="1" customWidth="1"/>
    <col min="14" max="14" width="15" bestFit="1" customWidth="1"/>
    <col min="15" max="15" width="52.5" customWidth="1"/>
    <col min="16" max="16" width="7.09765625" customWidth="1"/>
  </cols>
  <sheetData>
    <row r="1" spans="1:15" x14ac:dyDescent="0.45">
      <c r="B1" s="15" t="s">
        <v>48</v>
      </c>
      <c r="G1" t="s">
        <v>52</v>
      </c>
      <c r="H1" s="8" t="s">
        <v>50</v>
      </c>
      <c r="I1" t="s">
        <v>29</v>
      </c>
      <c r="J1" t="s">
        <v>29</v>
      </c>
      <c r="K1" t="s">
        <v>57</v>
      </c>
      <c r="L1" t="s">
        <v>12</v>
      </c>
      <c r="M1" t="s">
        <v>30</v>
      </c>
    </row>
    <row r="2" spans="1:15" x14ac:dyDescent="0.45">
      <c r="A2" t="s">
        <v>10</v>
      </c>
      <c r="B2" s="7">
        <v>7000</v>
      </c>
      <c r="C2" t="s">
        <v>1</v>
      </c>
      <c r="D2" t="s">
        <v>27</v>
      </c>
      <c r="E2" t="s">
        <v>28</v>
      </c>
      <c r="F2" t="s">
        <v>11</v>
      </c>
      <c r="G2" t="s">
        <v>51</v>
      </c>
      <c r="H2" s="8" t="s">
        <v>55</v>
      </c>
      <c r="I2" t="s">
        <v>49</v>
      </c>
      <c r="J2" t="s">
        <v>18</v>
      </c>
      <c r="K2" t="s">
        <v>18</v>
      </c>
      <c r="L2" t="s">
        <v>18</v>
      </c>
      <c r="M2" t="s">
        <v>31</v>
      </c>
      <c r="N2" s="16" t="s">
        <v>32</v>
      </c>
      <c r="O2" t="s">
        <v>45</v>
      </c>
    </row>
    <row r="3" spans="1:15" x14ac:dyDescent="0.45">
      <c r="A3" t="s">
        <v>17</v>
      </c>
      <c r="B3" s="7">
        <v>18</v>
      </c>
      <c r="C3" t="s">
        <v>1</v>
      </c>
      <c r="D3" s="2">
        <v>0</v>
      </c>
      <c r="E3" s="4">
        <f>B2</f>
        <v>7000</v>
      </c>
      <c r="F3" s="4">
        <f>E3</f>
        <v>7000</v>
      </c>
      <c r="M3" t="s">
        <v>34</v>
      </c>
      <c r="N3" t="s">
        <v>46</v>
      </c>
      <c r="O3" t="s">
        <v>33</v>
      </c>
    </row>
    <row r="4" spans="1:15" x14ac:dyDescent="0.45">
      <c r="A4" t="s">
        <v>13</v>
      </c>
      <c r="B4" s="7">
        <v>2</v>
      </c>
      <c r="C4" t="s">
        <v>14</v>
      </c>
      <c r="D4">
        <v>1</v>
      </c>
      <c r="E4" s="4">
        <f>E3*(100-$B$4)/100</f>
        <v>6860</v>
      </c>
      <c r="F4" s="3">
        <f>loan!E19/10000</f>
        <v>6812.973</v>
      </c>
      <c r="G4" s="3">
        <f t="shared" ref="G4:G38" si="0">E4*0.03+6</f>
        <v>211.79999999999998</v>
      </c>
      <c r="H4" s="5">
        <f t="shared" ref="H4:H38" si="1">SUM(E4-F4-G4)</f>
        <v>-164.77299999999994</v>
      </c>
      <c r="I4" s="5">
        <f>IF(F4&gt;$B$21,$B$21,F4)*0.007</f>
        <v>31.5</v>
      </c>
      <c r="J4" s="5">
        <f>I4</f>
        <v>31.5</v>
      </c>
      <c r="K4" s="5">
        <f>(B6+B7)*12</f>
        <v>48</v>
      </c>
      <c r="L4">
        <f t="shared" ref="L4:L38" si="2">$B$3*D4</f>
        <v>18</v>
      </c>
      <c r="M4" s="5">
        <f>SUM(H4-L4+J4-$B$19-K4)</f>
        <v>-461.27299999999991</v>
      </c>
      <c r="N4" s="5">
        <f>$B$12/10000-M4/12/D4</f>
        <v>56.272116666666662</v>
      </c>
    </row>
    <row r="5" spans="1:15" x14ac:dyDescent="0.45">
      <c r="D5">
        <v>2</v>
      </c>
      <c r="E5" s="4">
        <f>E4*(100-$B$4)/100</f>
        <v>6722.8</v>
      </c>
      <c r="F5" s="3">
        <f>loan!E31/10000</f>
        <v>6625.2151999999996</v>
      </c>
      <c r="G5" s="3">
        <f t="shared" si="0"/>
        <v>207.684</v>
      </c>
      <c r="H5" s="5">
        <f t="shared" si="1"/>
        <v>-110.09919999999946</v>
      </c>
      <c r="I5" s="5">
        <f t="shared" ref="I5:I16" si="3">IF(F5&gt;$B$21,$B$21,F5)*0.007</f>
        <v>31.5</v>
      </c>
      <c r="J5" s="5">
        <f t="shared" ref="J5:J38" si="4">J4+I5</f>
        <v>63</v>
      </c>
      <c r="K5" s="5">
        <f>K4*D5</f>
        <v>96</v>
      </c>
      <c r="L5">
        <f t="shared" si="2"/>
        <v>36</v>
      </c>
      <c r="M5" s="5">
        <f t="shared" ref="M5:M37" si="5">SUM(H5-L5+J5-$B$19-K5)</f>
        <v>-441.09919999999943</v>
      </c>
      <c r="N5" s="5">
        <f t="shared" ref="N5:N38" si="6">$B$12/10000-M5/12/D5</f>
        <v>36.21183333333331</v>
      </c>
    </row>
    <row r="6" spans="1:15" x14ac:dyDescent="0.45">
      <c r="A6" t="s">
        <v>20</v>
      </c>
      <c r="B6" s="7">
        <v>2</v>
      </c>
      <c r="C6" t="s">
        <v>1</v>
      </c>
      <c r="D6" s="2">
        <v>3</v>
      </c>
      <c r="E6" s="4">
        <f>E5*(100-$B$4)/100</f>
        <v>6588.3440000000001</v>
      </c>
      <c r="F6" s="3">
        <f>loan!E43/10000</f>
        <v>6436.7236999999996</v>
      </c>
      <c r="G6" s="3">
        <f t="shared" si="0"/>
        <v>203.65031999999999</v>
      </c>
      <c r="H6" s="5">
        <f t="shared" si="1"/>
        <v>-52.030019999999496</v>
      </c>
      <c r="I6" s="5">
        <f t="shared" si="3"/>
        <v>31.5</v>
      </c>
      <c r="J6" s="5">
        <f t="shared" si="4"/>
        <v>94.5</v>
      </c>
      <c r="K6" s="5">
        <f>$K$4*D6</f>
        <v>144</v>
      </c>
      <c r="L6">
        <f t="shared" si="2"/>
        <v>54</v>
      </c>
      <c r="M6" s="5">
        <f t="shared" si="5"/>
        <v>-417.53001999999947</v>
      </c>
      <c r="N6" s="5">
        <f t="shared" si="6"/>
        <v>29.430756111111094</v>
      </c>
    </row>
    <row r="7" spans="1:15" x14ac:dyDescent="0.45">
      <c r="A7" t="s">
        <v>21</v>
      </c>
      <c r="B7" s="7">
        <v>2</v>
      </c>
      <c r="C7" t="s">
        <v>1</v>
      </c>
      <c r="D7">
        <v>4</v>
      </c>
      <c r="E7" s="4">
        <f t="shared" ref="E7:E38" si="7">E6*(100-$B$4)/100</f>
        <v>6456.5771200000008</v>
      </c>
      <c r="F7" s="3">
        <f>loan!E55/10000</f>
        <v>6247.4960000000001</v>
      </c>
      <c r="G7" s="3">
        <f t="shared" si="0"/>
        <v>199.69731360000003</v>
      </c>
      <c r="H7" s="5">
        <f t="shared" si="1"/>
        <v>9.383806400000708</v>
      </c>
      <c r="I7" s="5">
        <f t="shared" si="3"/>
        <v>31.5</v>
      </c>
      <c r="J7" s="5">
        <f t="shared" si="4"/>
        <v>126</v>
      </c>
      <c r="K7" s="5">
        <f t="shared" ref="K7:K38" si="8">$K$4*D7</f>
        <v>192</v>
      </c>
      <c r="L7">
        <f t="shared" si="2"/>
        <v>72</v>
      </c>
      <c r="M7" s="5">
        <f t="shared" si="5"/>
        <v>-390.61619359999929</v>
      </c>
      <c r="N7" s="5">
        <f t="shared" si="6"/>
        <v>25.970537366666651</v>
      </c>
      <c r="O7" t="s">
        <v>56</v>
      </c>
    </row>
    <row r="8" spans="1:15" x14ac:dyDescent="0.45">
      <c r="A8" t="s">
        <v>15</v>
      </c>
      <c r="B8" s="7">
        <v>0</v>
      </c>
      <c r="C8" t="s">
        <v>1</v>
      </c>
      <c r="D8">
        <v>5</v>
      </c>
      <c r="E8" s="4">
        <f t="shared" si="7"/>
        <v>6327.4455776000013</v>
      </c>
      <c r="F8" s="3">
        <f>loan!E67/10000</f>
        <v>6057.5290000000005</v>
      </c>
      <c r="G8" s="3">
        <f t="shared" si="0"/>
        <v>195.82336732800005</v>
      </c>
      <c r="H8" s="5">
        <f t="shared" si="1"/>
        <v>74.093210272000846</v>
      </c>
      <c r="I8" s="5">
        <f t="shared" si="3"/>
        <v>31.5</v>
      </c>
      <c r="J8" s="5">
        <f t="shared" si="4"/>
        <v>157.5</v>
      </c>
      <c r="K8" s="5">
        <f t="shared" si="8"/>
        <v>240</v>
      </c>
      <c r="L8">
        <f t="shared" si="2"/>
        <v>90</v>
      </c>
      <c r="M8" s="5">
        <f t="shared" si="5"/>
        <v>-360.40678972799913</v>
      </c>
      <c r="N8" s="5">
        <f t="shared" si="6"/>
        <v>23.839479828799984</v>
      </c>
    </row>
    <row r="9" spans="1:15" x14ac:dyDescent="0.45">
      <c r="A9" t="s">
        <v>22</v>
      </c>
      <c r="B9">
        <f>B2-B8</f>
        <v>7000</v>
      </c>
      <c r="C9" t="s">
        <v>1</v>
      </c>
      <c r="D9">
        <v>6</v>
      </c>
      <c r="E9" s="4">
        <f t="shared" si="7"/>
        <v>6200.8966660480019</v>
      </c>
      <c r="F9" s="3">
        <f>loan!E79/10000</f>
        <v>5866.8197</v>
      </c>
      <c r="G9" s="3">
        <f t="shared" si="0"/>
        <v>192.02689998144004</v>
      </c>
      <c r="H9" s="5">
        <f t="shared" si="1"/>
        <v>142.05006606656181</v>
      </c>
      <c r="I9" s="5">
        <f t="shared" si="3"/>
        <v>31.5</v>
      </c>
      <c r="J9" s="5">
        <f t="shared" si="4"/>
        <v>189</v>
      </c>
      <c r="K9" s="5">
        <f t="shared" si="8"/>
        <v>288</v>
      </c>
      <c r="L9">
        <f t="shared" si="2"/>
        <v>108</v>
      </c>
      <c r="M9" s="5">
        <f t="shared" si="5"/>
        <v>-326.94993393343816</v>
      </c>
      <c r="N9" s="5">
        <f t="shared" si="6"/>
        <v>22.373671304631085</v>
      </c>
    </row>
    <row r="10" spans="1:15" x14ac:dyDescent="0.45">
      <c r="A10" t="s">
        <v>23</v>
      </c>
      <c r="B10" s="9">
        <v>3.8999999999999998E-3</v>
      </c>
      <c r="D10">
        <v>7</v>
      </c>
      <c r="E10" s="4">
        <f>E9*(100-$B$4)/100</f>
        <v>6076.878732727042</v>
      </c>
      <c r="F10" s="3">
        <f>loan!E91/10000</f>
        <v>5675.3653000000004</v>
      </c>
      <c r="G10" s="3">
        <f t="shared" si="0"/>
        <v>188.30636198181125</v>
      </c>
      <c r="H10" s="5">
        <f t="shared" si="1"/>
        <v>213.20707074523037</v>
      </c>
      <c r="I10" s="5">
        <f t="shared" si="3"/>
        <v>31.5</v>
      </c>
      <c r="J10" s="5">
        <f t="shared" si="4"/>
        <v>220.5</v>
      </c>
      <c r="K10" s="5">
        <f t="shared" si="8"/>
        <v>336</v>
      </c>
      <c r="L10">
        <f t="shared" si="2"/>
        <v>126</v>
      </c>
      <c r="M10" s="5">
        <f t="shared" si="5"/>
        <v>-290.29292925476966</v>
      </c>
      <c r="N10" s="5">
        <f t="shared" si="6"/>
        <v>21.288568205413924</v>
      </c>
    </row>
    <row r="11" spans="1:15" x14ac:dyDescent="0.45">
      <c r="A11" t="s">
        <v>24</v>
      </c>
      <c r="B11" s="10">
        <v>35</v>
      </c>
      <c r="C11" t="s">
        <v>4</v>
      </c>
      <c r="D11" s="2">
        <v>8</v>
      </c>
      <c r="E11" s="4">
        <f t="shared" si="7"/>
        <v>5955.3411580725015</v>
      </c>
      <c r="F11" s="3">
        <f>loan!E103/10000</f>
        <v>5483.1625999999997</v>
      </c>
      <c r="G11" s="3">
        <f t="shared" si="0"/>
        <v>184.66023474217505</v>
      </c>
      <c r="H11" s="5">
        <f t="shared" si="1"/>
        <v>287.51832333032678</v>
      </c>
      <c r="I11" s="5">
        <f t="shared" si="3"/>
        <v>31.5</v>
      </c>
      <c r="J11" s="5">
        <f t="shared" si="4"/>
        <v>252</v>
      </c>
      <c r="K11" s="5">
        <f t="shared" si="8"/>
        <v>384</v>
      </c>
      <c r="L11">
        <f t="shared" si="2"/>
        <v>144</v>
      </c>
      <c r="M11" s="5">
        <f t="shared" si="5"/>
        <v>-250.48167666967322</v>
      </c>
      <c r="N11" s="5">
        <f t="shared" si="6"/>
        <v>20.441884131975762</v>
      </c>
    </row>
    <row r="12" spans="1:15" x14ac:dyDescent="0.45">
      <c r="A12" t="s">
        <v>25</v>
      </c>
      <c r="B12" s="1">
        <f>INT(PMT(B10/12,B11*12,-B9*10000))</f>
        <v>178327</v>
      </c>
      <c r="C12" t="s">
        <v>6</v>
      </c>
      <c r="D12">
        <v>9</v>
      </c>
      <c r="E12" s="4">
        <f t="shared" si="7"/>
        <v>5836.2343349110506</v>
      </c>
      <c r="F12" s="3">
        <f>loan!E115/10000</f>
        <v>5290.2093000000004</v>
      </c>
      <c r="G12" s="3">
        <f t="shared" si="0"/>
        <v>181.08703004733152</v>
      </c>
      <c r="H12" s="5">
        <f t="shared" si="1"/>
        <v>364.93800486371867</v>
      </c>
      <c r="I12" s="5">
        <f t="shared" si="3"/>
        <v>31.5</v>
      </c>
      <c r="J12" s="5">
        <f t="shared" si="4"/>
        <v>283.5</v>
      </c>
      <c r="K12" s="5">
        <f t="shared" si="8"/>
        <v>432</v>
      </c>
      <c r="L12">
        <f t="shared" si="2"/>
        <v>162</v>
      </c>
      <c r="M12" s="5">
        <f t="shared" si="5"/>
        <v>-207.56199513628133</v>
      </c>
      <c r="N12" s="5">
        <f t="shared" si="6"/>
        <v>19.754570325335937</v>
      </c>
    </row>
    <row r="13" spans="1:15" x14ac:dyDescent="0.45">
      <c r="D13">
        <v>10</v>
      </c>
      <c r="E13" s="4">
        <f t="shared" si="7"/>
        <v>5719.5096482128301</v>
      </c>
      <c r="F13" s="3">
        <f>loan!E127/10000</f>
        <v>5096.5021999999999</v>
      </c>
      <c r="G13" s="3">
        <f t="shared" si="0"/>
        <v>177.58528944638491</v>
      </c>
      <c r="H13" s="5">
        <f t="shared" si="1"/>
        <v>445.42215876644536</v>
      </c>
      <c r="I13" s="5">
        <f t="shared" si="3"/>
        <v>31.5</v>
      </c>
      <c r="J13" s="5">
        <f t="shared" si="4"/>
        <v>315</v>
      </c>
      <c r="K13" s="5">
        <f t="shared" si="8"/>
        <v>480</v>
      </c>
      <c r="L13">
        <f t="shared" si="2"/>
        <v>180</v>
      </c>
      <c r="M13" s="5">
        <f t="shared" si="5"/>
        <v>-161.57784123355464</v>
      </c>
      <c r="N13" s="5">
        <f t="shared" si="6"/>
        <v>19.179182010279622</v>
      </c>
    </row>
    <row r="14" spans="1:15" x14ac:dyDescent="0.45">
      <c r="A14" t="s">
        <v>16</v>
      </c>
      <c r="B14" s="7">
        <v>3</v>
      </c>
      <c r="C14" t="s">
        <v>1</v>
      </c>
      <c r="D14">
        <v>11</v>
      </c>
      <c r="E14" s="4">
        <f t="shared" si="7"/>
        <v>5605.119455248574</v>
      </c>
      <c r="F14" s="3">
        <f>loan!E139/10000</f>
        <v>4902.0382</v>
      </c>
      <c r="G14" s="3">
        <f t="shared" si="0"/>
        <v>174.1535836574572</v>
      </c>
      <c r="H14" s="5">
        <f t="shared" si="1"/>
        <v>528.9276715911169</v>
      </c>
      <c r="I14" s="5">
        <f t="shared" si="3"/>
        <v>31.5</v>
      </c>
      <c r="J14" s="5">
        <f t="shared" si="4"/>
        <v>346.5</v>
      </c>
      <c r="K14" s="5">
        <f t="shared" si="8"/>
        <v>528</v>
      </c>
      <c r="L14">
        <f t="shared" si="2"/>
        <v>198</v>
      </c>
      <c r="M14" s="5">
        <f t="shared" si="5"/>
        <v>-112.5723284088831</v>
      </c>
      <c r="N14" s="5">
        <f t="shared" si="6"/>
        <v>18.685520669764266</v>
      </c>
    </row>
    <row r="15" spans="1:15" x14ac:dyDescent="0.45">
      <c r="A15" t="s">
        <v>53</v>
      </c>
      <c r="B15" s="7">
        <v>80</v>
      </c>
      <c r="C15" t="s">
        <v>1</v>
      </c>
      <c r="D15">
        <v>12</v>
      </c>
      <c r="E15" s="4">
        <f t="shared" si="7"/>
        <v>5493.0170661436023</v>
      </c>
      <c r="F15" s="3">
        <f>loan!E151/10000</f>
        <v>4706.8144000000002</v>
      </c>
      <c r="G15" s="3">
        <f t="shared" si="0"/>
        <v>170.79051198430807</v>
      </c>
      <c r="H15" s="5">
        <f t="shared" si="1"/>
        <v>615.412154159294</v>
      </c>
      <c r="I15" s="5">
        <f t="shared" si="3"/>
        <v>31.5</v>
      </c>
      <c r="J15" s="5">
        <f t="shared" si="4"/>
        <v>378</v>
      </c>
      <c r="K15" s="5">
        <f t="shared" si="8"/>
        <v>576</v>
      </c>
      <c r="L15">
        <f t="shared" si="2"/>
        <v>216</v>
      </c>
      <c r="M15" s="5">
        <f t="shared" si="5"/>
        <v>-60.587845840705995</v>
      </c>
      <c r="N15" s="5">
        <f t="shared" si="6"/>
        <v>18.253448929449345</v>
      </c>
    </row>
    <row r="16" spans="1:15" x14ac:dyDescent="0.45">
      <c r="A16" t="s">
        <v>38</v>
      </c>
      <c r="B16" s="7">
        <v>15</v>
      </c>
      <c r="C16" t="s">
        <v>1</v>
      </c>
      <c r="D16" s="2">
        <v>13</v>
      </c>
      <c r="E16" s="4">
        <f t="shared" si="7"/>
        <v>5383.1567248207311</v>
      </c>
      <c r="F16" s="3">
        <f>loan!E163/10000</f>
        <v>4510.8280000000004</v>
      </c>
      <c r="G16" s="3">
        <f t="shared" si="0"/>
        <v>167.49470174462192</v>
      </c>
      <c r="H16" s="5">
        <f t="shared" si="1"/>
        <v>704.83402307610879</v>
      </c>
      <c r="I16" s="5">
        <f t="shared" si="3"/>
        <v>31.5</v>
      </c>
      <c r="J16" s="5">
        <f t="shared" si="4"/>
        <v>409.5</v>
      </c>
      <c r="K16" s="5">
        <f t="shared" si="8"/>
        <v>624</v>
      </c>
      <c r="L16">
        <f t="shared" si="2"/>
        <v>234</v>
      </c>
      <c r="M16" s="5">
        <f t="shared" si="5"/>
        <v>-5.6659769238912077</v>
      </c>
      <c r="N16" s="5">
        <f t="shared" si="6"/>
        <v>17.869020364896738</v>
      </c>
    </row>
    <row r="17" spans="1:14" x14ac:dyDescent="0.45">
      <c r="A17" t="s">
        <v>47</v>
      </c>
      <c r="B17" s="7">
        <v>10</v>
      </c>
      <c r="C17" t="s">
        <v>1</v>
      </c>
      <c r="D17">
        <v>14</v>
      </c>
      <c r="E17" s="4">
        <f t="shared" si="7"/>
        <v>5275.4935903243158</v>
      </c>
      <c r="F17" s="3">
        <f>loan!E175/10000</f>
        <v>4314.0757999999996</v>
      </c>
      <c r="G17" s="3">
        <f t="shared" si="0"/>
        <v>164.26480770972947</v>
      </c>
      <c r="H17" s="5">
        <f t="shared" si="1"/>
        <v>797.15298261458679</v>
      </c>
      <c r="I17" s="5"/>
      <c r="J17" s="5">
        <f t="shared" si="4"/>
        <v>409.5</v>
      </c>
      <c r="K17" s="5">
        <f t="shared" si="8"/>
        <v>672</v>
      </c>
      <c r="L17">
        <f t="shared" si="2"/>
        <v>252</v>
      </c>
      <c r="M17" s="5">
        <f t="shared" si="5"/>
        <v>20.65298261458679</v>
      </c>
      <c r="N17" s="5">
        <f t="shared" si="6"/>
        <v>17.709765579675079</v>
      </c>
    </row>
    <row r="18" spans="1:14" x14ac:dyDescent="0.45">
      <c r="A18" t="s">
        <v>37</v>
      </c>
      <c r="B18">
        <f>B9*0.022</f>
        <v>154</v>
      </c>
      <c r="C18" t="s">
        <v>1</v>
      </c>
      <c r="D18">
        <v>15</v>
      </c>
      <c r="E18" s="4">
        <f t="shared" si="7"/>
        <v>5169.9837185178294</v>
      </c>
      <c r="F18" s="3">
        <f>loan!E187/10000</f>
        <v>4116.5549000000001</v>
      </c>
      <c r="G18" s="3">
        <f t="shared" si="0"/>
        <v>161.09951155553489</v>
      </c>
      <c r="H18" s="5">
        <f t="shared" si="1"/>
        <v>892.32930696229437</v>
      </c>
      <c r="I18" s="5"/>
      <c r="J18" s="5">
        <f t="shared" si="4"/>
        <v>409.5</v>
      </c>
      <c r="K18" s="5">
        <f t="shared" si="8"/>
        <v>720</v>
      </c>
      <c r="L18">
        <f t="shared" si="2"/>
        <v>270</v>
      </c>
      <c r="M18" s="5">
        <f t="shared" si="5"/>
        <v>49.829306962294368</v>
      </c>
      <c r="N18" s="5">
        <f t="shared" si="6"/>
        <v>17.555870516876141</v>
      </c>
    </row>
    <row r="19" spans="1:14" x14ac:dyDescent="0.45">
      <c r="A19" t="s">
        <v>19</v>
      </c>
      <c r="B19">
        <f>SUM(B14:B18)</f>
        <v>262</v>
      </c>
      <c r="C19" t="s">
        <v>1</v>
      </c>
      <c r="D19">
        <v>16</v>
      </c>
      <c r="E19" s="4">
        <f t="shared" si="7"/>
        <v>5066.5840441474729</v>
      </c>
      <c r="F19" s="3">
        <f>loan!E199/10000</f>
        <v>3918.2622000000001</v>
      </c>
      <c r="G19" s="3">
        <f t="shared" si="0"/>
        <v>157.99752132442418</v>
      </c>
      <c r="H19" s="5">
        <f t="shared" si="1"/>
        <v>990.32432282304865</v>
      </c>
      <c r="I19" s="5"/>
      <c r="J19" s="5">
        <f t="shared" si="4"/>
        <v>409.5</v>
      </c>
      <c r="K19" s="5">
        <f t="shared" si="8"/>
        <v>768</v>
      </c>
      <c r="L19">
        <f t="shared" si="2"/>
        <v>288</v>
      </c>
      <c r="M19" s="5">
        <f t="shared" si="5"/>
        <v>81.824322823048533</v>
      </c>
      <c r="N19" s="5">
        <f t="shared" si="6"/>
        <v>17.406531651963288</v>
      </c>
    </row>
    <row r="20" spans="1:14" x14ac:dyDescent="0.45">
      <c r="D20">
        <v>17</v>
      </c>
      <c r="E20" s="4">
        <f t="shared" si="7"/>
        <v>4965.2523632645234</v>
      </c>
      <c r="F20" s="3">
        <f>loan!E211/10000</f>
        <v>3719.1949</v>
      </c>
      <c r="G20" s="3">
        <f t="shared" si="0"/>
        <v>154.95757089793571</v>
      </c>
      <c r="H20" s="5">
        <f t="shared" si="1"/>
        <v>1091.0998923665877</v>
      </c>
      <c r="I20" s="5"/>
      <c r="J20" s="5">
        <f t="shared" si="4"/>
        <v>409.5</v>
      </c>
      <c r="K20" s="5">
        <f t="shared" si="8"/>
        <v>816</v>
      </c>
      <c r="L20">
        <f t="shared" si="2"/>
        <v>306</v>
      </c>
      <c r="M20" s="5">
        <f t="shared" si="5"/>
        <v>116.59989236658771</v>
      </c>
      <c r="N20" s="5">
        <f t="shared" si="6"/>
        <v>17.261131900163786</v>
      </c>
    </row>
    <row r="21" spans="1:14" x14ac:dyDescent="0.45">
      <c r="A21" t="s">
        <v>54</v>
      </c>
      <c r="B21" s="13">
        <v>4500</v>
      </c>
      <c r="C21" t="s">
        <v>1</v>
      </c>
      <c r="D21" s="2">
        <v>18</v>
      </c>
      <c r="E21" s="4">
        <f t="shared" si="7"/>
        <v>4865.9473159992331</v>
      </c>
      <c r="F21" s="3">
        <f>loan!E223/10000</f>
        <v>3519.3499000000002</v>
      </c>
      <c r="G21" s="3">
        <f t="shared" si="0"/>
        <v>151.97841947997699</v>
      </c>
      <c r="H21" s="5">
        <f t="shared" si="1"/>
        <v>1194.6189965192559</v>
      </c>
      <c r="I21" s="5"/>
      <c r="J21" s="5">
        <f t="shared" si="4"/>
        <v>409.5</v>
      </c>
      <c r="K21" s="5">
        <f t="shared" si="8"/>
        <v>864</v>
      </c>
      <c r="L21">
        <f t="shared" si="2"/>
        <v>324</v>
      </c>
      <c r="M21" s="5">
        <f t="shared" si="5"/>
        <v>154.11899651925592</v>
      </c>
      <c r="N21" s="5">
        <f t="shared" si="6"/>
        <v>17.119186127225667</v>
      </c>
    </row>
    <row r="22" spans="1:14" x14ac:dyDescent="0.45">
      <c r="B22" t="s">
        <v>43</v>
      </c>
      <c r="C22" t="s">
        <v>44</v>
      </c>
      <c r="D22">
        <v>19</v>
      </c>
      <c r="E22" s="4">
        <f t="shared" si="7"/>
        <v>4768.6283696792489</v>
      </c>
      <c r="F22" s="3">
        <f>loan!E235/10000</f>
        <v>3318.7240000000002</v>
      </c>
      <c r="G22" s="3">
        <f t="shared" si="0"/>
        <v>149.05885109037746</v>
      </c>
      <c r="H22" s="5">
        <f t="shared" si="1"/>
        <v>1300.8455185888713</v>
      </c>
      <c r="I22" s="5"/>
      <c r="J22" s="5">
        <f t="shared" si="4"/>
        <v>409.5</v>
      </c>
      <c r="K22" s="5">
        <f t="shared" si="8"/>
        <v>912</v>
      </c>
      <c r="L22">
        <f t="shared" si="2"/>
        <v>342</v>
      </c>
      <c r="M22" s="5">
        <f t="shared" si="5"/>
        <v>194.3455185888713</v>
      </c>
      <c r="N22" s="5">
        <f t="shared" si="6"/>
        <v>16.980307374610213</v>
      </c>
    </row>
    <row r="23" spans="1:14" x14ac:dyDescent="0.45">
      <c r="A23" t="s">
        <v>39</v>
      </c>
      <c r="B23" s="14">
        <v>5000</v>
      </c>
      <c r="C23">
        <v>4500</v>
      </c>
      <c r="D23">
        <v>20</v>
      </c>
      <c r="E23" s="4">
        <f t="shared" si="7"/>
        <v>4673.2558022856638</v>
      </c>
      <c r="F23" s="3">
        <f>loan!E247/10000</f>
        <v>3117.3141000000001</v>
      </c>
      <c r="G23" s="3">
        <f t="shared" si="0"/>
        <v>146.19767406856991</v>
      </c>
      <c r="H23" s="5">
        <f t="shared" si="1"/>
        <v>1409.7440282170937</v>
      </c>
      <c r="I23" s="5"/>
      <c r="J23" s="5">
        <f t="shared" si="4"/>
        <v>409.5</v>
      </c>
      <c r="K23" s="5">
        <f t="shared" si="8"/>
        <v>960</v>
      </c>
      <c r="L23">
        <f t="shared" si="2"/>
        <v>360</v>
      </c>
      <c r="M23" s="5">
        <f t="shared" si="5"/>
        <v>237.24402821709373</v>
      </c>
      <c r="N23" s="5">
        <f t="shared" si="6"/>
        <v>16.844183215762108</v>
      </c>
    </row>
    <row r="24" spans="1:14" x14ac:dyDescent="0.45">
      <c r="A24" t="s">
        <v>40</v>
      </c>
      <c r="B24" s="14">
        <v>4500</v>
      </c>
      <c r="C24">
        <v>3500</v>
      </c>
      <c r="D24">
        <v>21</v>
      </c>
      <c r="E24" s="4">
        <f t="shared" si="7"/>
        <v>4579.7906862399504</v>
      </c>
      <c r="F24" s="3">
        <f>loan!E259/10000</f>
        <v>2915.1174000000001</v>
      </c>
      <c r="G24" s="3">
        <f t="shared" si="0"/>
        <v>143.39372058719852</v>
      </c>
      <c r="H24" s="5">
        <f t="shared" si="1"/>
        <v>1521.2795656527519</v>
      </c>
      <c r="I24" s="5"/>
      <c r="J24" s="5">
        <f t="shared" si="4"/>
        <v>409.5</v>
      </c>
      <c r="K24" s="5">
        <f t="shared" si="8"/>
        <v>1008</v>
      </c>
      <c r="L24">
        <f t="shared" si="2"/>
        <v>378</v>
      </c>
      <c r="M24" s="5">
        <f t="shared" si="5"/>
        <v>282.7795656527519</v>
      </c>
      <c r="N24" s="5">
        <f>$B$12/10000-M24/12/D24</f>
        <v>16.710558866457333</v>
      </c>
    </row>
    <row r="25" spans="1:14" x14ac:dyDescent="0.45">
      <c r="A25" t="s">
        <v>41</v>
      </c>
      <c r="B25" s="14">
        <v>4000</v>
      </c>
      <c r="C25">
        <v>3000</v>
      </c>
      <c r="D25">
        <v>22</v>
      </c>
      <c r="E25" s="4">
        <f t="shared" si="7"/>
        <v>4488.1948725151515</v>
      </c>
      <c r="F25" s="3">
        <f>loan!E271/10000</f>
        <v>2712.1307999999999</v>
      </c>
      <c r="G25" s="3">
        <f t="shared" si="0"/>
        <v>140.64584617545455</v>
      </c>
      <c r="H25" s="5">
        <f t="shared" si="1"/>
        <v>1635.418226339697</v>
      </c>
      <c r="I25" s="5"/>
      <c r="J25" s="5">
        <f t="shared" si="4"/>
        <v>409.5</v>
      </c>
      <c r="K25" s="5">
        <f t="shared" si="8"/>
        <v>1056</v>
      </c>
      <c r="L25">
        <f t="shared" si="2"/>
        <v>396</v>
      </c>
      <c r="M25" s="5">
        <f t="shared" si="5"/>
        <v>330.91822633969696</v>
      </c>
      <c r="N25" s="5">
        <f t="shared" si="6"/>
        <v>16.579221869925391</v>
      </c>
    </row>
    <row r="26" spans="1:14" x14ac:dyDescent="0.45">
      <c r="D26" s="2">
        <v>23</v>
      </c>
      <c r="E26" s="4">
        <f t="shared" si="7"/>
        <v>4398.4309750648481</v>
      </c>
      <c r="F26" s="3">
        <f>loan!E283/10000</f>
        <v>2508.3510999999999</v>
      </c>
      <c r="G26" s="3">
        <f t="shared" si="0"/>
        <v>137.95292925194545</v>
      </c>
      <c r="H26" s="5">
        <f t="shared" si="1"/>
        <v>1752.1269458129027</v>
      </c>
      <c r="I26" s="5"/>
      <c r="J26" s="5">
        <f t="shared" si="4"/>
        <v>409.5</v>
      </c>
      <c r="K26" s="5">
        <f t="shared" si="8"/>
        <v>1104</v>
      </c>
      <c r="L26">
        <f t="shared" si="2"/>
        <v>414</v>
      </c>
      <c r="M26" s="5">
        <f t="shared" si="5"/>
        <v>381.6269458129027</v>
      </c>
      <c r="N26" s="5">
        <f t="shared" si="6"/>
        <v>16.449993674590932</v>
      </c>
    </row>
    <row r="27" spans="1:14" x14ac:dyDescent="0.45">
      <c r="A27" t="s">
        <v>42</v>
      </c>
      <c r="D27">
        <v>24</v>
      </c>
      <c r="E27" s="4">
        <f t="shared" si="7"/>
        <v>4310.4623555635508</v>
      </c>
      <c r="F27" s="3">
        <f>loan!E295/10000</f>
        <v>2303.7752999999998</v>
      </c>
      <c r="G27" s="3">
        <f t="shared" si="0"/>
        <v>135.31387066690652</v>
      </c>
      <c r="H27" s="5">
        <f t="shared" si="1"/>
        <v>1871.3731848966445</v>
      </c>
      <c r="I27" s="5"/>
      <c r="J27" s="5">
        <f t="shared" si="4"/>
        <v>409.5</v>
      </c>
      <c r="K27" s="5">
        <f t="shared" si="8"/>
        <v>1152</v>
      </c>
      <c r="L27">
        <f t="shared" si="2"/>
        <v>432</v>
      </c>
      <c r="M27" s="5">
        <f t="shared" si="5"/>
        <v>434.87318489664449</v>
      </c>
      <c r="N27" s="5">
        <f t="shared" si="6"/>
        <v>16.322723663553315</v>
      </c>
    </row>
    <row r="28" spans="1:14" x14ac:dyDescent="0.45">
      <c r="A28" t="s">
        <v>35</v>
      </c>
      <c r="B28" s="7">
        <v>4.5</v>
      </c>
      <c r="C28" t="s">
        <v>14</v>
      </c>
      <c r="D28">
        <v>25</v>
      </c>
      <c r="E28" s="4">
        <f t="shared" si="7"/>
        <v>4224.2531084522798</v>
      </c>
      <c r="F28" s="3">
        <f>loan!E307/10000</f>
        <v>2098.4002</v>
      </c>
      <c r="G28" s="3">
        <f t="shared" si="0"/>
        <v>132.72759325356839</v>
      </c>
      <c r="H28" s="5">
        <f t="shared" si="1"/>
        <v>1993.1253151987114</v>
      </c>
      <c r="I28" s="5"/>
      <c r="J28" s="5">
        <f t="shared" si="4"/>
        <v>409.5</v>
      </c>
      <c r="K28" s="5">
        <f t="shared" si="8"/>
        <v>1200</v>
      </c>
      <c r="L28">
        <f t="shared" si="2"/>
        <v>450</v>
      </c>
      <c r="M28" s="5">
        <f t="shared" si="5"/>
        <v>490.62531519871141</v>
      </c>
      <c r="N28" s="5">
        <f t="shared" si="6"/>
        <v>16.197282282670962</v>
      </c>
    </row>
    <row r="29" spans="1:14" x14ac:dyDescent="0.45">
      <c r="A29" t="s">
        <v>36</v>
      </c>
      <c r="B29" s="3">
        <f>B2*B28/1200</f>
        <v>26.25</v>
      </c>
      <c r="C29" t="s">
        <v>1</v>
      </c>
      <c r="D29">
        <v>26</v>
      </c>
      <c r="E29" s="4">
        <f t="shared" si="7"/>
        <v>4139.7680462832341</v>
      </c>
      <c r="F29" s="3">
        <f>loan!E319/10000</f>
        <v>1892.2227</v>
      </c>
      <c r="G29" s="3">
        <f t="shared" si="0"/>
        <v>130.19304138849702</v>
      </c>
      <c r="H29" s="5">
        <f t="shared" si="1"/>
        <v>2117.3523048947368</v>
      </c>
      <c r="I29" s="5"/>
      <c r="J29" s="5">
        <f t="shared" si="4"/>
        <v>409.5</v>
      </c>
      <c r="K29" s="5">
        <f t="shared" si="8"/>
        <v>1248</v>
      </c>
      <c r="L29">
        <f t="shared" si="2"/>
        <v>468</v>
      </c>
      <c r="M29" s="5">
        <f t="shared" si="5"/>
        <v>548.85230489473679</v>
      </c>
      <c r="N29" s="5">
        <f t="shared" si="6"/>
        <v>16.073557997132252</v>
      </c>
    </row>
    <row r="30" spans="1:14" x14ac:dyDescent="0.45">
      <c r="B30" s="3"/>
      <c r="D30">
        <v>27</v>
      </c>
      <c r="E30" s="4">
        <f t="shared" si="7"/>
        <v>4056.9726853575689</v>
      </c>
      <c r="F30" s="3">
        <f>loan!E331/10000</f>
        <v>1685.2394999999999</v>
      </c>
      <c r="G30" s="3">
        <f t="shared" si="0"/>
        <v>127.70918056072706</v>
      </c>
      <c r="H30" s="5">
        <f t="shared" si="1"/>
        <v>2244.0240047968418</v>
      </c>
      <c r="I30" s="5"/>
      <c r="J30" s="5">
        <f t="shared" si="4"/>
        <v>409.5</v>
      </c>
      <c r="K30" s="5">
        <f t="shared" si="8"/>
        <v>1296</v>
      </c>
      <c r="L30">
        <f t="shared" si="2"/>
        <v>486</v>
      </c>
      <c r="M30" s="5">
        <f t="shared" si="5"/>
        <v>609.52400479684184</v>
      </c>
      <c r="N30" s="5">
        <f t="shared" si="6"/>
        <v>15.951453071614685</v>
      </c>
    </row>
    <row r="31" spans="1:14" x14ac:dyDescent="0.45">
      <c r="D31" s="2">
        <v>28</v>
      </c>
      <c r="E31" s="4">
        <f t="shared" si="7"/>
        <v>3975.8332316504175</v>
      </c>
      <c r="F31" s="3">
        <f>loan!E343/10000</f>
        <v>1477.4477999999999</v>
      </c>
      <c r="G31" s="3">
        <f t="shared" si="0"/>
        <v>125.27499694951251</v>
      </c>
      <c r="H31" s="5">
        <f t="shared" si="1"/>
        <v>2373.110434700905</v>
      </c>
      <c r="I31" s="5"/>
      <c r="J31" s="5">
        <f t="shared" si="4"/>
        <v>409.5</v>
      </c>
      <c r="K31" s="5">
        <f t="shared" si="8"/>
        <v>1344</v>
      </c>
      <c r="L31">
        <f t="shared" si="2"/>
        <v>504</v>
      </c>
      <c r="M31" s="5">
        <f>SUM(H31-L31+J31-$B$19-K31)</f>
        <v>672.61043470090499</v>
      </c>
      <c r="N31" s="5">
        <f t="shared" si="6"/>
        <v>15.830883230056831</v>
      </c>
    </row>
    <row r="32" spans="1:14" x14ac:dyDescent="0.45">
      <c r="D32">
        <v>29</v>
      </c>
      <c r="E32" s="4">
        <f t="shared" si="7"/>
        <v>3896.3165670174094</v>
      </c>
      <c r="F32" s="3">
        <f>loan!E355/10000</f>
        <v>1268.8443</v>
      </c>
      <c r="G32" s="3">
        <f t="shared" si="0"/>
        <v>122.88949701052228</v>
      </c>
      <c r="H32" s="5">
        <f t="shared" si="1"/>
        <v>2504.5827700068876</v>
      </c>
      <c r="I32" s="5"/>
      <c r="J32" s="5">
        <f t="shared" si="4"/>
        <v>409.5</v>
      </c>
      <c r="K32" s="5">
        <f t="shared" si="8"/>
        <v>1392</v>
      </c>
      <c r="L32">
        <f t="shared" si="2"/>
        <v>522</v>
      </c>
      <c r="M32" s="5">
        <f t="shared" si="5"/>
        <v>738.08277000688759</v>
      </c>
      <c r="N32" s="5">
        <f t="shared" si="6"/>
        <v>15.711772499980206</v>
      </c>
    </row>
    <row r="33" spans="4:14" x14ac:dyDescent="0.45">
      <c r="D33">
        <v>30</v>
      </c>
      <c r="E33" s="4">
        <f t="shared" si="7"/>
        <v>3818.3902356770614</v>
      </c>
      <c r="F33" s="3">
        <f>loan!E367/10000</f>
        <v>1059.4257</v>
      </c>
      <c r="G33" s="3">
        <f t="shared" si="0"/>
        <v>120.55170707031183</v>
      </c>
      <c r="H33" s="5">
        <f t="shared" si="1"/>
        <v>2638.4128286067498</v>
      </c>
      <c r="I33" s="5"/>
      <c r="J33" s="5">
        <f t="shared" si="4"/>
        <v>409.5</v>
      </c>
      <c r="K33" s="5">
        <f>$K$4*D33</f>
        <v>1440</v>
      </c>
      <c r="L33">
        <f t="shared" si="2"/>
        <v>540</v>
      </c>
      <c r="M33" s="5">
        <f t="shared" si="5"/>
        <v>805.91282860674983</v>
      </c>
      <c r="N33" s="5">
        <f t="shared" si="6"/>
        <v>15.594053253870138</v>
      </c>
    </row>
    <row r="34" spans="4:14" x14ac:dyDescent="0.45">
      <c r="D34">
        <v>31</v>
      </c>
      <c r="E34" s="4">
        <f t="shared" si="7"/>
        <v>3742.0224309635205</v>
      </c>
      <c r="F34" s="3">
        <f>loan!E379/10000</f>
        <v>849.18870000000004</v>
      </c>
      <c r="G34" s="3">
        <f t="shared" si="0"/>
        <v>118.26067292890561</v>
      </c>
      <c r="H34" s="5">
        <f t="shared" si="1"/>
        <v>2774.5730580346149</v>
      </c>
      <c r="I34" s="5"/>
      <c r="J34" s="5">
        <f t="shared" si="4"/>
        <v>409.5</v>
      </c>
      <c r="K34" s="5">
        <f t="shared" si="8"/>
        <v>1488</v>
      </c>
      <c r="L34">
        <f t="shared" si="2"/>
        <v>558</v>
      </c>
      <c r="M34" s="5">
        <f t="shared" si="5"/>
        <v>876.07305803461486</v>
      </c>
      <c r="N34" s="5">
        <f t="shared" si="6"/>
        <v>15.47766489775641</v>
      </c>
    </row>
    <row r="35" spans="4:14" x14ac:dyDescent="0.45">
      <c r="D35">
        <v>32</v>
      </c>
      <c r="E35" s="4">
        <f t="shared" si="7"/>
        <v>3667.1819823442497</v>
      </c>
      <c r="F35" s="3">
        <f>loan!E391/10000</f>
        <v>638.13049999999998</v>
      </c>
      <c r="G35" s="3">
        <f t="shared" si="0"/>
        <v>116.01545947032749</v>
      </c>
      <c r="H35" s="5">
        <f t="shared" si="1"/>
        <v>2913.0360228739223</v>
      </c>
      <c r="I35" s="5"/>
      <c r="J35" s="5">
        <f t="shared" si="4"/>
        <v>409.5</v>
      </c>
      <c r="K35" s="5">
        <f t="shared" si="8"/>
        <v>1536</v>
      </c>
      <c r="L35">
        <f t="shared" si="2"/>
        <v>576</v>
      </c>
      <c r="M35" s="5">
        <f t="shared" si="5"/>
        <v>948.53602287392232</v>
      </c>
      <c r="N35" s="5">
        <f t="shared" si="6"/>
        <v>15.362554107099159</v>
      </c>
    </row>
    <row r="36" spans="4:14" x14ac:dyDescent="0.45">
      <c r="D36" s="2">
        <v>33</v>
      </c>
      <c r="E36" s="4">
        <f t="shared" si="7"/>
        <v>3593.8383426973651</v>
      </c>
      <c r="F36" s="3">
        <f>loan!E403/10000</f>
        <v>426.24770000000001</v>
      </c>
      <c r="G36" s="3">
        <f t="shared" si="0"/>
        <v>113.81515028092095</v>
      </c>
      <c r="H36" s="5">
        <f t="shared" si="1"/>
        <v>3053.7754924164442</v>
      </c>
      <c r="I36" s="5"/>
      <c r="J36" s="5">
        <f t="shared" si="4"/>
        <v>409.5</v>
      </c>
      <c r="K36" s="5">
        <f t="shared" si="8"/>
        <v>1584</v>
      </c>
      <c r="L36">
        <f t="shared" si="2"/>
        <v>594</v>
      </c>
      <c r="M36" s="5">
        <f t="shared" si="5"/>
        <v>1023.2754924164442</v>
      </c>
      <c r="N36" s="5">
        <f t="shared" si="6"/>
        <v>15.248670978746352</v>
      </c>
    </row>
    <row r="37" spans="4:14" x14ac:dyDescent="0.45">
      <c r="D37">
        <v>34</v>
      </c>
      <c r="E37" s="4">
        <f t="shared" si="7"/>
        <v>3521.9615758434174</v>
      </c>
      <c r="F37" s="3">
        <f>loan!E415/10000</f>
        <v>213.53710000000001</v>
      </c>
      <c r="G37" s="3">
        <f t="shared" si="0"/>
        <v>111.65884727530252</v>
      </c>
      <c r="H37" s="5">
        <f t="shared" si="1"/>
        <v>3196.7656285681151</v>
      </c>
      <c r="I37" s="5"/>
      <c r="J37" s="5">
        <f t="shared" si="4"/>
        <v>409.5</v>
      </c>
      <c r="K37" s="5">
        <f t="shared" si="8"/>
        <v>1632</v>
      </c>
      <c r="L37">
        <f t="shared" si="2"/>
        <v>612</v>
      </c>
      <c r="M37" s="5">
        <f t="shared" si="5"/>
        <v>1100.2656285681151</v>
      </c>
      <c r="N37" s="5">
        <f t="shared" si="6"/>
        <v>15.135970518215403</v>
      </c>
    </row>
    <row r="38" spans="4:14" x14ac:dyDescent="0.45">
      <c r="D38">
        <v>35</v>
      </c>
      <c r="E38" s="4">
        <f t="shared" si="7"/>
        <v>3451.522344326549</v>
      </c>
      <c r="F38" s="3">
        <f>loan!E427/10000</f>
        <v>-4.7000000000000002E-3</v>
      </c>
      <c r="G38" s="3">
        <f t="shared" si="0"/>
        <v>109.54567032979647</v>
      </c>
      <c r="H38" s="5">
        <f t="shared" si="1"/>
        <v>3341.9813739967526</v>
      </c>
      <c r="I38" s="5"/>
      <c r="J38" s="5">
        <f t="shared" si="4"/>
        <v>409.5</v>
      </c>
      <c r="K38" s="5">
        <f t="shared" si="8"/>
        <v>1680</v>
      </c>
      <c r="L38">
        <f t="shared" si="2"/>
        <v>630</v>
      </c>
      <c r="M38" s="5">
        <f>SUM(H38-L38+J38-$B$19-K38)</f>
        <v>1179.4813739967526</v>
      </c>
      <c r="N38" s="5">
        <f t="shared" si="6"/>
        <v>15.024411014293445</v>
      </c>
    </row>
    <row r="39" spans="4:14" x14ac:dyDescent="0.45">
      <c r="F39" s="3"/>
    </row>
    <row r="47" spans="4:14" x14ac:dyDescent="0.45">
      <c r="E47" s="6"/>
    </row>
  </sheetData>
  <phoneticPr fontId="1"/>
  <conditionalFormatting sqref="N4:N38">
    <cfRule type="cellIs" dxfId="1" priority="1" operator="lessThan">
      <formula>$B$29</formula>
    </cfRule>
    <cfRule type="cellIs" dxfId="0" priority="2" operator="greaterThan">
      <formula>$B$29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7"/>
  <sheetViews>
    <sheetView workbookViewId="0">
      <selection activeCell="G4" sqref="G4"/>
    </sheetView>
  </sheetViews>
  <sheetFormatPr defaultColWidth="8.69921875" defaultRowHeight="18" x14ac:dyDescent="0.45"/>
  <cols>
    <col min="1" max="1" width="8.69921875" style="1"/>
    <col min="2" max="5" width="15.296875" style="1" customWidth="1"/>
    <col min="6" max="7" width="8.69921875" style="1"/>
    <col min="8" max="8" width="9.09765625" style="1" bestFit="1" customWidth="1"/>
    <col min="9" max="16384" width="8.69921875" style="1"/>
  </cols>
  <sheetData>
    <row r="1" spans="1:8" x14ac:dyDescent="0.45">
      <c r="C1" s="1" t="s">
        <v>26</v>
      </c>
    </row>
    <row r="2" spans="1:8" x14ac:dyDescent="0.45">
      <c r="B2" s="1" t="s">
        <v>0</v>
      </c>
      <c r="C2" s="11">
        <f>Sheet!B9</f>
        <v>7000</v>
      </c>
      <c r="D2" s="1" t="s">
        <v>1</v>
      </c>
    </row>
    <row r="3" spans="1:8" x14ac:dyDescent="0.45">
      <c r="B3" s="1" t="s">
        <v>2</v>
      </c>
      <c r="C3" s="12">
        <f>Sheet!B10</f>
        <v>3.8999999999999998E-3</v>
      </c>
    </row>
    <row r="4" spans="1:8" x14ac:dyDescent="0.45">
      <c r="B4" s="1" t="s">
        <v>3</v>
      </c>
      <c r="C4" s="11">
        <f>Sheet!B11</f>
        <v>35</v>
      </c>
      <c r="D4" s="1" t="s">
        <v>4</v>
      </c>
    </row>
    <row r="5" spans="1:8" x14ac:dyDescent="0.45">
      <c r="B5" s="1" t="s">
        <v>5</v>
      </c>
      <c r="C5" s="1">
        <f>INT(PMT(C3/12,C4*12,-C2*10000))</f>
        <v>178327</v>
      </c>
      <c r="D5" s="1" t="s">
        <v>6</v>
      </c>
    </row>
    <row r="7" spans="1:8" x14ac:dyDescent="0.45">
      <c r="B7" s="1" t="s">
        <v>5</v>
      </c>
      <c r="C7" s="1" t="s">
        <v>7</v>
      </c>
      <c r="D7" s="1" t="s">
        <v>8</v>
      </c>
      <c r="E7" s="1" t="s">
        <v>9</v>
      </c>
    </row>
    <row r="8" spans="1:8" x14ac:dyDescent="0.45">
      <c r="A8" s="1">
        <v>1</v>
      </c>
      <c r="B8" s="1">
        <f>C5</f>
        <v>178327</v>
      </c>
      <c r="C8" s="1">
        <f>INT(C2*10000*C3/12)</f>
        <v>22750</v>
      </c>
      <c r="D8" s="1">
        <f>B8-C8</f>
        <v>155577</v>
      </c>
      <c r="E8" s="1">
        <f>C2*10000-D8</f>
        <v>69844423</v>
      </c>
      <c r="H8" s="6"/>
    </row>
    <row r="9" spans="1:8" x14ac:dyDescent="0.45">
      <c r="A9" s="1">
        <f>A8+1</f>
        <v>2</v>
      </c>
      <c r="B9" s="1">
        <f>B8</f>
        <v>178327</v>
      </c>
      <c r="C9" s="1">
        <f>INT(E8*$C$3/12)</f>
        <v>22699</v>
      </c>
      <c r="D9" s="1">
        <f>B9-C9</f>
        <v>155628</v>
      </c>
      <c r="E9" s="1">
        <f>E8-D9</f>
        <v>69688795</v>
      </c>
      <c r="H9" s="6"/>
    </row>
    <row r="10" spans="1:8" x14ac:dyDescent="0.45">
      <c r="A10" s="1">
        <f t="shared" ref="A10:A73" si="0">A9+1</f>
        <v>3</v>
      </c>
      <c r="B10" s="1">
        <f t="shared" ref="B10:B73" si="1">B9</f>
        <v>178327</v>
      </c>
      <c r="C10" s="1">
        <f>INT(E9*$C$3/12)</f>
        <v>22648</v>
      </c>
      <c r="D10" s="1">
        <f t="shared" ref="D10:D73" si="2">B10-C10</f>
        <v>155679</v>
      </c>
      <c r="E10" s="1">
        <f t="shared" ref="E10:E73" si="3">E9-D10</f>
        <v>69533116</v>
      </c>
      <c r="H10" s="6"/>
    </row>
    <row r="11" spans="1:8" x14ac:dyDescent="0.45">
      <c r="A11" s="1">
        <f t="shared" si="0"/>
        <v>4</v>
      </c>
      <c r="B11" s="1">
        <f t="shared" si="1"/>
        <v>178327</v>
      </c>
      <c r="C11" s="1">
        <f>INT(E10*$C$3/12)</f>
        <v>22598</v>
      </c>
      <c r="D11" s="1">
        <f t="shared" si="2"/>
        <v>155729</v>
      </c>
      <c r="E11" s="1">
        <f t="shared" si="3"/>
        <v>69377387</v>
      </c>
      <c r="H11" s="6"/>
    </row>
    <row r="12" spans="1:8" x14ac:dyDescent="0.45">
      <c r="A12" s="1">
        <f t="shared" si="0"/>
        <v>5</v>
      </c>
      <c r="B12" s="1">
        <f t="shared" si="1"/>
        <v>178327</v>
      </c>
      <c r="C12" s="1">
        <f t="shared" ref="C12:C75" si="4">INT(E11*$C$3/12)</f>
        <v>22547</v>
      </c>
      <c r="D12" s="1">
        <f t="shared" si="2"/>
        <v>155780</v>
      </c>
      <c r="E12" s="1">
        <f t="shared" si="3"/>
        <v>69221607</v>
      </c>
      <c r="H12" s="6"/>
    </row>
    <row r="13" spans="1:8" x14ac:dyDescent="0.45">
      <c r="A13" s="1">
        <f t="shared" si="0"/>
        <v>6</v>
      </c>
      <c r="B13" s="1">
        <f t="shared" si="1"/>
        <v>178327</v>
      </c>
      <c r="C13" s="1">
        <f t="shared" si="4"/>
        <v>22497</v>
      </c>
      <c r="D13" s="1">
        <f t="shared" si="2"/>
        <v>155830</v>
      </c>
      <c r="E13" s="1">
        <f t="shared" si="3"/>
        <v>69065777</v>
      </c>
      <c r="H13" s="6"/>
    </row>
    <row r="14" spans="1:8" x14ac:dyDescent="0.45">
      <c r="A14" s="1">
        <f t="shared" si="0"/>
        <v>7</v>
      </c>
      <c r="B14" s="1">
        <f t="shared" si="1"/>
        <v>178327</v>
      </c>
      <c r="C14" s="1">
        <f t="shared" si="4"/>
        <v>22446</v>
      </c>
      <c r="D14" s="1">
        <f t="shared" si="2"/>
        <v>155881</v>
      </c>
      <c r="E14" s="1">
        <f t="shared" si="3"/>
        <v>68909896</v>
      </c>
      <c r="H14" s="6"/>
    </row>
    <row r="15" spans="1:8" x14ac:dyDescent="0.45">
      <c r="A15" s="1">
        <f t="shared" si="0"/>
        <v>8</v>
      </c>
      <c r="B15" s="1">
        <f t="shared" si="1"/>
        <v>178327</v>
      </c>
      <c r="C15" s="1">
        <f t="shared" si="4"/>
        <v>22395</v>
      </c>
      <c r="D15" s="1">
        <f t="shared" si="2"/>
        <v>155932</v>
      </c>
      <c r="E15" s="1">
        <f t="shared" si="3"/>
        <v>68753964</v>
      </c>
      <c r="H15" s="6"/>
    </row>
    <row r="16" spans="1:8" x14ac:dyDescent="0.45">
      <c r="A16" s="1">
        <f t="shared" si="0"/>
        <v>9</v>
      </c>
      <c r="B16" s="1">
        <f t="shared" si="1"/>
        <v>178327</v>
      </c>
      <c r="C16" s="1">
        <f t="shared" si="4"/>
        <v>22345</v>
      </c>
      <c r="D16" s="1">
        <f t="shared" si="2"/>
        <v>155982</v>
      </c>
      <c r="E16" s="1">
        <f t="shared" si="3"/>
        <v>68597982</v>
      </c>
      <c r="H16" s="6"/>
    </row>
    <row r="17" spans="1:8" x14ac:dyDescent="0.45">
      <c r="A17" s="1">
        <f t="shared" si="0"/>
        <v>10</v>
      </c>
      <c r="B17" s="1">
        <f t="shared" si="1"/>
        <v>178327</v>
      </c>
      <c r="C17" s="1">
        <f t="shared" si="4"/>
        <v>22294</v>
      </c>
      <c r="D17" s="1">
        <f t="shared" si="2"/>
        <v>156033</v>
      </c>
      <c r="E17" s="1">
        <f t="shared" si="3"/>
        <v>68441949</v>
      </c>
      <c r="H17" s="6"/>
    </row>
    <row r="18" spans="1:8" x14ac:dyDescent="0.45">
      <c r="A18" s="1">
        <f t="shared" si="0"/>
        <v>11</v>
      </c>
      <c r="B18" s="1">
        <f t="shared" si="1"/>
        <v>178327</v>
      </c>
      <c r="C18" s="1">
        <f t="shared" si="4"/>
        <v>22243</v>
      </c>
      <c r="D18" s="1">
        <f t="shared" si="2"/>
        <v>156084</v>
      </c>
      <c r="E18" s="1">
        <f t="shared" si="3"/>
        <v>68285865</v>
      </c>
      <c r="H18" s="6"/>
    </row>
    <row r="19" spans="1:8" x14ac:dyDescent="0.45">
      <c r="A19" s="1">
        <f t="shared" si="0"/>
        <v>12</v>
      </c>
      <c r="B19" s="1">
        <f t="shared" si="1"/>
        <v>178327</v>
      </c>
      <c r="C19" s="1">
        <f t="shared" si="4"/>
        <v>22192</v>
      </c>
      <c r="D19" s="1">
        <f t="shared" si="2"/>
        <v>156135</v>
      </c>
      <c r="E19" s="1">
        <f t="shared" si="3"/>
        <v>68129730</v>
      </c>
      <c r="H19" s="6"/>
    </row>
    <row r="20" spans="1:8" x14ac:dyDescent="0.45">
      <c r="A20" s="1">
        <f t="shared" si="0"/>
        <v>13</v>
      </c>
      <c r="B20" s="1">
        <f t="shared" si="1"/>
        <v>178327</v>
      </c>
      <c r="C20" s="1">
        <f t="shared" si="4"/>
        <v>22142</v>
      </c>
      <c r="D20" s="1">
        <f t="shared" si="2"/>
        <v>156185</v>
      </c>
      <c r="E20" s="1">
        <f t="shared" si="3"/>
        <v>67973545</v>
      </c>
    </row>
    <row r="21" spans="1:8" x14ac:dyDescent="0.45">
      <c r="A21" s="1">
        <f t="shared" si="0"/>
        <v>14</v>
      </c>
      <c r="B21" s="1">
        <f t="shared" si="1"/>
        <v>178327</v>
      </c>
      <c r="C21" s="1">
        <f t="shared" si="4"/>
        <v>22091</v>
      </c>
      <c r="D21" s="1">
        <f t="shared" si="2"/>
        <v>156236</v>
      </c>
      <c r="E21" s="1">
        <f t="shared" si="3"/>
        <v>67817309</v>
      </c>
    </row>
    <row r="22" spans="1:8" x14ac:dyDescent="0.45">
      <c r="A22" s="1">
        <f t="shared" si="0"/>
        <v>15</v>
      </c>
      <c r="B22" s="1">
        <f t="shared" si="1"/>
        <v>178327</v>
      </c>
      <c r="C22" s="1">
        <f t="shared" si="4"/>
        <v>22040</v>
      </c>
      <c r="D22" s="1">
        <f t="shared" si="2"/>
        <v>156287</v>
      </c>
      <c r="E22" s="1">
        <f t="shared" si="3"/>
        <v>67661022</v>
      </c>
    </row>
    <row r="23" spans="1:8" x14ac:dyDescent="0.45">
      <c r="A23" s="1">
        <f t="shared" si="0"/>
        <v>16</v>
      </c>
      <c r="B23" s="1">
        <f t="shared" si="1"/>
        <v>178327</v>
      </c>
      <c r="C23" s="1">
        <f t="shared" si="4"/>
        <v>21989</v>
      </c>
      <c r="D23" s="1">
        <f t="shared" si="2"/>
        <v>156338</v>
      </c>
      <c r="E23" s="1">
        <f t="shared" si="3"/>
        <v>67504684</v>
      </c>
    </row>
    <row r="24" spans="1:8" x14ac:dyDescent="0.45">
      <c r="A24" s="1">
        <f t="shared" si="0"/>
        <v>17</v>
      </c>
      <c r="B24" s="1">
        <f t="shared" si="1"/>
        <v>178327</v>
      </c>
      <c r="C24" s="1">
        <f t="shared" si="4"/>
        <v>21939</v>
      </c>
      <c r="D24" s="1">
        <f t="shared" si="2"/>
        <v>156388</v>
      </c>
      <c r="E24" s="1">
        <f t="shared" si="3"/>
        <v>67348296</v>
      </c>
    </row>
    <row r="25" spans="1:8" x14ac:dyDescent="0.45">
      <c r="A25" s="1">
        <f t="shared" si="0"/>
        <v>18</v>
      </c>
      <c r="B25" s="1">
        <f t="shared" si="1"/>
        <v>178327</v>
      </c>
      <c r="C25" s="1">
        <f t="shared" si="4"/>
        <v>21888</v>
      </c>
      <c r="D25" s="1">
        <f t="shared" si="2"/>
        <v>156439</v>
      </c>
      <c r="E25" s="1">
        <f t="shared" si="3"/>
        <v>67191857</v>
      </c>
    </row>
    <row r="26" spans="1:8" x14ac:dyDescent="0.45">
      <c r="A26" s="1">
        <f t="shared" si="0"/>
        <v>19</v>
      </c>
      <c r="B26" s="1">
        <f t="shared" si="1"/>
        <v>178327</v>
      </c>
      <c r="C26" s="1">
        <f t="shared" si="4"/>
        <v>21837</v>
      </c>
      <c r="D26" s="1">
        <f t="shared" si="2"/>
        <v>156490</v>
      </c>
      <c r="E26" s="1">
        <f t="shared" si="3"/>
        <v>67035367</v>
      </c>
    </row>
    <row r="27" spans="1:8" x14ac:dyDescent="0.45">
      <c r="A27" s="1">
        <f t="shared" si="0"/>
        <v>20</v>
      </c>
      <c r="B27" s="1">
        <f t="shared" si="1"/>
        <v>178327</v>
      </c>
      <c r="C27" s="1">
        <f t="shared" si="4"/>
        <v>21786</v>
      </c>
      <c r="D27" s="1">
        <f t="shared" si="2"/>
        <v>156541</v>
      </c>
      <c r="E27" s="1">
        <f t="shared" si="3"/>
        <v>66878826</v>
      </c>
    </row>
    <row r="28" spans="1:8" x14ac:dyDescent="0.45">
      <c r="A28" s="1">
        <f t="shared" si="0"/>
        <v>21</v>
      </c>
      <c r="B28" s="1">
        <f t="shared" si="1"/>
        <v>178327</v>
      </c>
      <c r="C28" s="1">
        <f t="shared" si="4"/>
        <v>21735</v>
      </c>
      <c r="D28" s="1">
        <f t="shared" si="2"/>
        <v>156592</v>
      </c>
      <c r="E28" s="1">
        <f t="shared" si="3"/>
        <v>66722234</v>
      </c>
    </row>
    <row r="29" spans="1:8" x14ac:dyDescent="0.45">
      <c r="A29" s="1">
        <f t="shared" si="0"/>
        <v>22</v>
      </c>
      <c r="B29" s="1">
        <f t="shared" si="1"/>
        <v>178327</v>
      </c>
      <c r="C29" s="1">
        <f t="shared" si="4"/>
        <v>21684</v>
      </c>
      <c r="D29" s="1">
        <f t="shared" si="2"/>
        <v>156643</v>
      </c>
      <c r="E29" s="1">
        <f t="shared" si="3"/>
        <v>66565591</v>
      </c>
    </row>
    <row r="30" spans="1:8" x14ac:dyDescent="0.45">
      <c r="A30" s="1">
        <f t="shared" si="0"/>
        <v>23</v>
      </c>
      <c r="B30" s="1">
        <f t="shared" si="1"/>
        <v>178327</v>
      </c>
      <c r="C30" s="1">
        <f t="shared" si="4"/>
        <v>21633</v>
      </c>
      <c r="D30" s="1">
        <f t="shared" si="2"/>
        <v>156694</v>
      </c>
      <c r="E30" s="1">
        <f t="shared" si="3"/>
        <v>66408897</v>
      </c>
    </row>
    <row r="31" spans="1:8" x14ac:dyDescent="0.45">
      <c r="A31" s="1">
        <f t="shared" si="0"/>
        <v>24</v>
      </c>
      <c r="B31" s="1">
        <f t="shared" si="1"/>
        <v>178327</v>
      </c>
      <c r="C31" s="1">
        <f t="shared" si="4"/>
        <v>21582</v>
      </c>
      <c r="D31" s="1">
        <f t="shared" si="2"/>
        <v>156745</v>
      </c>
      <c r="E31" s="1">
        <f t="shared" si="3"/>
        <v>66252152</v>
      </c>
    </row>
    <row r="32" spans="1:8" x14ac:dyDescent="0.45">
      <c r="A32" s="1">
        <f t="shared" si="0"/>
        <v>25</v>
      </c>
      <c r="B32" s="1">
        <f t="shared" si="1"/>
        <v>178327</v>
      </c>
      <c r="C32" s="1">
        <f t="shared" si="4"/>
        <v>21531</v>
      </c>
      <c r="D32" s="1">
        <f t="shared" si="2"/>
        <v>156796</v>
      </c>
      <c r="E32" s="1">
        <f t="shared" si="3"/>
        <v>66095356</v>
      </c>
    </row>
    <row r="33" spans="1:5" x14ac:dyDescent="0.45">
      <c r="A33" s="1">
        <f t="shared" si="0"/>
        <v>26</v>
      </c>
      <c r="B33" s="1">
        <f t="shared" si="1"/>
        <v>178327</v>
      </c>
      <c r="C33" s="1">
        <f t="shared" si="4"/>
        <v>21480</v>
      </c>
      <c r="D33" s="1">
        <f t="shared" si="2"/>
        <v>156847</v>
      </c>
      <c r="E33" s="1">
        <f t="shared" si="3"/>
        <v>65938509</v>
      </c>
    </row>
    <row r="34" spans="1:5" x14ac:dyDescent="0.45">
      <c r="A34" s="1">
        <f t="shared" si="0"/>
        <v>27</v>
      </c>
      <c r="B34" s="1">
        <f t="shared" si="1"/>
        <v>178327</v>
      </c>
      <c r="C34" s="1">
        <f t="shared" si="4"/>
        <v>21430</v>
      </c>
      <c r="D34" s="1">
        <f t="shared" si="2"/>
        <v>156897</v>
      </c>
      <c r="E34" s="1">
        <f t="shared" si="3"/>
        <v>65781612</v>
      </c>
    </row>
    <row r="35" spans="1:5" x14ac:dyDescent="0.45">
      <c r="A35" s="1">
        <f t="shared" si="0"/>
        <v>28</v>
      </c>
      <c r="B35" s="1">
        <f t="shared" si="1"/>
        <v>178327</v>
      </c>
      <c r="C35" s="1">
        <f t="shared" si="4"/>
        <v>21379</v>
      </c>
      <c r="D35" s="1">
        <f t="shared" si="2"/>
        <v>156948</v>
      </c>
      <c r="E35" s="1">
        <f t="shared" si="3"/>
        <v>65624664</v>
      </c>
    </row>
    <row r="36" spans="1:5" x14ac:dyDescent="0.45">
      <c r="A36" s="1">
        <f t="shared" si="0"/>
        <v>29</v>
      </c>
      <c r="B36" s="1">
        <f t="shared" si="1"/>
        <v>178327</v>
      </c>
      <c r="C36" s="1">
        <f t="shared" si="4"/>
        <v>21328</v>
      </c>
      <c r="D36" s="1">
        <f t="shared" si="2"/>
        <v>156999</v>
      </c>
      <c r="E36" s="1">
        <f t="shared" si="3"/>
        <v>65467665</v>
      </c>
    </row>
    <row r="37" spans="1:5" x14ac:dyDescent="0.45">
      <c r="A37" s="1">
        <f t="shared" si="0"/>
        <v>30</v>
      </c>
      <c r="B37" s="1">
        <f t="shared" si="1"/>
        <v>178327</v>
      </c>
      <c r="C37" s="1">
        <f t="shared" si="4"/>
        <v>21276</v>
      </c>
      <c r="D37" s="1">
        <f t="shared" si="2"/>
        <v>157051</v>
      </c>
      <c r="E37" s="1">
        <f t="shared" si="3"/>
        <v>65310614</v>
      </c>
    </row>
    <row r="38" spans="1:5" x14ac:dyDescent="0.45">
      <c r="A38" s="1">
        <f t="shared" si="0"/>
        <v>31</v>
      </c>
      <c r="B38" s="1">
        <f t="shared" si="1"/>
        <v>178327</v>
      </c>
      <c r="C38" s="1">
        <f t="shared" si="4"/>
        <v>21225</v>
      </c>
      <c r="D38" s="1">
        <f t="shared" si="2"/>
        <v>157102</v>
      </c>
      <c r="E38" s="1">
        <f t="shared" si="3"/>
        <v>65153512</v>
      </c>
    </row>
    <row r="39" spans="1:5" x14ac:dyDescent="0.45">
      <c r="A39" s="1">
        <f t="shared" si="0"/>
        <v>32</v>
      </c>
      <c r="B39" s="1">
        <f t="shared" si="1"/>
        <v>178327</v>
      </c>
      <c r="C39" s="1">
        <f t="shared" si="4"/>
        <v>21174</v>
      </c>
      <c r="D39" s="1">
        <f t="shared" si="2"/>
        <v>157153</v>
      </c>
      <c r="E39" s="1">
        <f t="shared" si="3"/>
        <v>64996359</v>
      </c>
    </row>
    <row r="40" spans="1:5" x14ac:dyDescent="0.45">
      <c r="A40" s="1">
        <f t="shared" si="0"/>
        <v>33</v>
      </c>
      <c r="B40" s="1">
        <f t="shared" si="1"/>
        <v>178327</v>
      </c>
      <c r="C40" s="1">
        <f t="shared" si="4"/>
        <v>21123</v>
      </c>
      <c r="D40" s="1">
        <f t="shared" si="2"/>
        <v>157204</v>
      </c>
      <c r="E40" s="1">
        <f t="shared" si="3"/>
        <v>64839155</v>
      </c>
    </row>
    <row r="41" spans="1:5" x14ac:dyDescent="0.45">
      <c r="A41" s="1">
        <f t="shared" si="0"/>
        <v>34</v>
      </c>
      <c r="B41" s="1">
        <f t="shared" si="1"/>
        <v>178327</v>
      </c>
      <c r="C41" s="1">
        <f t="shared" si="4"/>
        <v>21072</v>
      </c>
      <c r="D41" s="1">
        <f t="shared" si="2"/>
        <v>157255</v>
      </c>
      <c r="E41" s="1">
        <f t="shared" si="3"/>
        <v>64681900</v>
      </c>
    </row>
    <row r="42" spans="1:5" x14ac:dyDescent="0.45">
      <c r="A42" s="1">
        <f t="shared" si="0"/>
        <v>35</v>
      </c>
      <c r="B42" s="1">
        <f t="shared" si="1"/>
        <v>178327</v>
      </c>
      <c r="C42" s="1">
        <f t="shared" si="4"/>
        <v>21021</v>
      </c>
      <c r="D42" s="1">
        <f t="shared" si="2"/>
        <v>157306</v>
      </c>
      <c r="E42" s="1">
        <f t="shared" si="3"/>
        <v>64524594</v>
      </c>
    </row>
    <row r="43" spans="1:5" x14ac:dyDescent="0.45">
      <c r="A43" s="1">
        <f t="shared" si="0"/>
        <v>36</v>
      </c>
      <c r="B43" s="1">
        <f t="shared" si="1"/>
        <v>178327</v>
      </c>
      <c r="C43" s="1">
        <f t="shared" si="4"/>
        <v>20970</v>
      </c>
      <c r="D43" s="1">
        <f t="shared" si="2"/>
        <v>157357</v>
      </c>
      <c r="E43" s="1">
        <f t="shared" si="3"/>
        <v>64367237</v>
      </c>
    </row>
    <row r="44" spans="1:5" x14ac:dyDescent="0.45">
      <c r="A44" s="1">
        <f t="shared" si="0"/>
        <v>37</v>
      </c>
      <c r="B44" s="1">
        <f t="shared" si="1"/>
        <v>178327</v>
      </c>
      <c r="C44" s="1">
        <f t="shared" si="4"/>
        <v>20919</v>
      </c>
      <c r="D44" s="1">
        <f t="shared" si="2"/>
        <v>157408</v>
      </c>
      <c r="E44" s="1">
        <f t="shared" si="3"/>
        <v>64209829</v>
      </c>
    </row>
    <row r="45" spans="1:5" x14ac:dyDescent="0.45">
      <c r="A45" s="1">
        <f t="shared" si="0"/>
        <v>38</v>
      </c>
      <c r="B45" s="1">
        <f t="shared" si="1"/>
        <v>178327</v>
      </c>
      <c r="C45" s="1">
        <f t="shared" si="4"/>
        <v>20868</v>
      </c>
      <c r="D45" s="1">
        <f t="shared" si="2"/>
        <v>157459</v>
      </c>
      <c r="E45" s="1">
        <f t="shared" si="3"/>
        <v>64052370</v>
      </c>
    </row>
    <row r="46" spans="1:5" x14ac:dyDescent="0.45">
      <c r="A46" s="1">
        <f t="shared" si="0"/>
        <v>39</v>
      </c>
      <c r="B46" s="1">
        <f t="shared" si="1"/>
        <v>178327</v>
      </c>
      <c r="C46" s="1">
        <f t="shared" si="4"/>
        <v>20817</v>
      </c>
      <c r="D46" s="1">
        <f t="shared" si="2"/>
        <v>157510</v>
      </c>
      <c r="E46" s="1">
        <f t="shared" si="3"/>
        <v>63894860</v>
      </c>
    </row>
    <row r="47" spans="1:5" x14ac:dyDescent="0.45">
      <c r="A47" s="1">
        <f t="shared" si="0"/>
        <v>40</v>
      </c>
      <c r="B47" s="1">
        <f t="shared" si="1"/>
        <v>178327</v>
      </c>
      <c r="C47" s="1">
        <f t="shared" si="4"/>
        <v>20765</v>
      </c>
      <c r="D47" s="1">
        <f t="shared" si="2"/>
        <v>157562</v>
      </c>
      <c r="E47" s="1">
        <f t="shared" si="3"/>
        <v>63737298</v>
      </c>
    </row>
    <row r="48" spans="1:5" x14ac:dyDescent="0.45">
      <c r="A48" s="1">
        <f t="shared" si="0"/>
        <v>41</v>
      </c>
      <c r="B48" s="1">
        <f t="shared" si="1"/>
        <v>178327</v>
      </c>
      <c r="C48" s="1">
        <f t="shared" si="4"/>
        <v>20714</v>
      </c>
      <c r="D48" s="1">
        <f t="shared" si="2"/>
        <v>157613</v>
      </c>
      <c r="E48" s="1">
        <f t="shared" si="3"/>
        <v>63579685</v>
      </c>
    </row>
    <row r="49" spans="1:5" x14ac:dyDescent="0.45">
      <c r="A49" s="1">
        <f t="shared" si="0"/>
        <v>42</v>
      </c>
      <c r="B49" s="1">
        <f t="shared" si="1"/>
        <v>178327</v>
      </c>
      <c r="C49" s="1">
        <f t="shared" si="4"/>
        <v>20663</v>
      </c>
      <c r="D49" s="1">
        <f t="shared" si="2"/>
        <v>157664</v>
      </c>
      <c r="E49" s="1">
        <f t="shared" si="3"/>
        <v>63422021</v>
      </c>
    </row>
    <row r="50" spans="1:5" x14ac:dyDescent="0.45">
      <c r="A50" s="1">
        <f t="shared" si="0"/>
        <v>43</v>
      </c>
      <c r="B50" s="1">
        <f t="shared" si="1"/>
        <v>178327</v>
      </c>
      <c r="C50" s="1">
        <f t="shared" si="4"/>
        <v>20612</v>
      </c>
      <c r="D50" s="1">
        <f t="shared" si="2"/>
        <v>157715</v>
      </c>
      <c r="E50" s="1">
        <f t="shared" si="3"/>
        <v>63264306</v>
      </c>
    </row>
    <row r="51" spans="1:5" x14ac:dyDescent="0.45">
      <c r="A51" s="1">
        <f t="shared" si="0"/>
        <v>44</v>
      </c>
      <c r="B51" s="1">
        <f t="shared" si="1"/>
        <v>178327</v>
      </c>
      <c r="C51" s="1">
        <f t="shared" si="4"/>
        <v>20560</v>
      </c>
      <c r="D51" s="1">
        <f t="shared" si="2"/>
        <v>157767</v>
      </c>
      <c r="E51" s="1">
        <f t="shared" si="3"/>
        <v>63106539</v>
      </c>
    </row>
    <row r="52" spans="1:5" x14ac:dyDescent="0.45">
      <c r="A52" s="1">
        <f t="shared" si="0"/>
        <v>45</v>
      </c>
      <c r="B52" s="1">
        <f t="shared" si="1"/>
        <v>178327</v>
      </c>
      <c r="C52" s="1">
        <f t="shared" si="4"/>
        <v>20509</v>
      </c>
      <c r="D52" s="1">
        <f t="shared" si="2"/>
        <v>157818</v>
      </c>
      <c r="E52" s="1">
        <f t="shared" si="3"/>
        <v>62948721</v>
      </c>
    </row>
    <row r="53" spans="1:5" x14ac:dyDescent="0.45">
      <c r="A53" s="1">
        <f t="shared" si="0"/>
        <v>46</v>
      </c>
      <c r="B53" s="1">
        <f t="shared" si="1"/>
        <v>178327</v>
      </c>
      <c r="C53" s="1">
        <f t="shared" si="4"/>
        <v>20458</v>
      </c>
      <c r="D53" s="1">
        <f t="shared" si="2"/>
        <v>157869</v>
      </c>
      <c r="E53" s="1">
        <f t="shared" si="3"/>
        <v>62790852</v>
      </c>
    </row>
    <row r="54" spans="1:5" x14ac:dyDescent="0.45">
      <c r="A54" s="1">
        <f t="shared" si="0"/>
        <v>47</v>
      </c>
      <c r="B54" s="1">
        <f t="shared" si="1"/>
        <v>178327</v>
      </c>
      <c r="C54" s="1">
        <f t="shared" si="4"/>
        <v>20407</v>
      </c>
      <c r="D54" s="1">
        <f t="shared" si="2"/>
        <v>157920</v>
      </c>
      <c r="E54" s="1">
        <f t="shared" si="3"/>
        <v>62632932</v>
      </c>
    </row>
    <row r="55" spans="1:5" x14ac:dyDescent="0.45">
      <c r="A55" s="1">
        <f t="shared" si="0"/>
        <v>48</v>
      </c>
      <c r="B55" s="1">
        <f t="shared" si="1"/>
        <v>178327</v>
      </c>
      <c r="C55" s="1">
        <f t="shared" si="4"/>
        <v>20355</v>
      </c>
      <c r="D55" s="1">
        <f t="shared" si="2"/>
        <v>157972</v>
      </c>
      <c r="E55" s="1">
        <f t="shared" si="3"/>
        <v>62474960</v>
      </c>
    </row>
    <row r="56" spans="1:5" x14ac:dyDescent="0.45">
      <c r="A56" s="1">
        <f t="shared" si="0"/>
        <v>49</v>
      </c>
      <c r="B56" s="1">
        <f t="shared" si="1"/>
        <v>178327</v>
      </c>
      <c r="C56" s="1">
        <f t="shared" si="4"/>
        <v>20304</v>
      </c>
      <c r="D56" s="1">
        <f t="shared" si="2"/>
        <v>158023</v>
      </c>
      <c r="E56" s="1">
        <f t="shared" si="3"/>
        <v>62316937</v>
      </c>
    </row>
    <row r="57" spans="1:5" x14ac:dyDescent="0.45">
      <c r="A57" s="1">
        <f t="shared" si="0"/>
        <v>50</v>
      </c>
      <c r="B57" s="1">
        <f t="shared" si="1"/>
        <v>178327</v>
      </c>
      <c r="C57" s="1">
        <f t="shared" si="4"/>
        <v>20253</v>
      </c>
      <c r="D57" s="1">
        <f t="shared" si="2"/>
        <v>158074</v>
      </c>
      <c r="E57" s="1">
        <f t="shared" si="3"/>
        <v>62158863</v>
      </c>
    </row>
    <row r="58" spans="1:5" x14ac:dyDescent="0.45">
      <c r="A58" s="1">
        <f t="shared" si="0"/>
        <v>51</v>
      </c>
      <c r="B58" s="1">
        <f t="shared" si="1"/>
        <v>178327</v>
      </c>
      <c r="C58" s="1">
        <f t="shared" si="4"/>
        <v>20201</v>
      </c>
      <c r="D58" s="1">
        <f t="shared" si="2"/>
        <v>158126</v>
      </c>
      <c r="E58" s="1">
        <f t="shared" si="3"/>
        <v>62000737</v>
      </c>
    </row>
    <row r="59" spans="1:5" x14ac:dyDescent="0.45">
      <c r="A59" s="1">
        <f t="shared" si="0"/>
        <v>52</v>
      </c>
      <c r="B59" s="1">
        <f t="shared" si="1"/>
        <v>178327</v>
      </c>
      <c r="C59" s="1">
        <f t="shared" si="4"/>
        <v>20150</v>
      </c>
      <c r="D59" s="1">
        <f t="shared" si="2"/>
        <v>158177</v>
      </c>
      <c r="E59" s="1">
        <f t="shared" si="3"/>
        <v>61842560</v>
      </c>
    </row>
    <row r="60" spans="1:5" x14ac:dyDescent="0.45">
      <c r="A60" s="1">
        <f t="shared" si="0"/>
        <v>53</v>
      </c>
      <c r="B60" s="1">
        <f t="shared" si="1"/>
        <v>178327</v>
      </c>
      <c r="C60" s="1">
        <f t="shared" si="4"/>
        <v>20098</v>
      </c>
      <c r="D60" s="1">
        <f t="shared" si="2"/>
        <v>158229</v>
      </c>
      <c r="E60" s="1">
        <f t="shared" si="3"/>
        <v>61684331</v>
      </c>
    </row>
    <row r="61" spans="1:5" x14ac:dyDescent="0.45">
      <c r="A61" s="1">
        <f t="shared" si="0"/>
        <v>54</v>
      </c>
      <c r="B61" s="1">
        <f t="shared" si="1"/>
        <v>178327</v>
      </c>
      <c r="C61" s="1">
        <f t="shared" si="4"/>
        <v>20047</v>
      </c>
      <c r="D61" s="1">
        <f t="shared" si="2"/>
        <v>158280</v>
      </c>
      <c r="E61" s="1">
        <f t="shared" si="3"/>
        <v>61526051</v>
      </c>
    </row>
    <row r="62" spans="1:5" x14ac:dyDescent="0.45">
      <c r="A62" s="1">
        <f t="shared" si="0"/>
        <v>55</v>
      </c>
      <c r="B62" s="1">
        <f t="shared" si="1"/>
        <v>178327</v>
      </c>
      <c r="C62" s="1">
        <f t="shared" si="4"/>
        <v>19995</v>
      </c>
      <c r="D62" s="1">
        <f t="shared" si="2"/>
        <v>158332</v>
      </c>
      <c r="E62" s="1">
        <f t="shared" si="3"/>
        <v>61367719</v>
      </c>
    </row>
    <row r="63" spans="1:5" x14ac:dyDescent="0.45">
      <c r="A63" s="1">
        <f t="shared" si="0"/>
        <v>56</v>
      </c>
      <c r="B63" s="1">
        <f t="shared" si="1"/>
        <v>178327</v>
      </c>
      <c r="C63" s="1">
        <f t="shared" si="4"/>
        <v>19944</v>
      </c>
      <c r="D63" s="1">
        <f t="shared" si="2"/>
        <v>158383</v>
      </c>
      <c r="E63" s="1">
        <f t="shared" si="3"/>
        <v>61209336</v>
      </c>
    </row>
    <row r="64" spans="1:5" x14ac:dyDescent="0.45">
      <c r="A64" s="1">
        <f t="shared" si="0"/>
        <v>57</v>
      </c>
      <c r="B64" s="1">
        <f t="shared" si="1"/>
        <v>178327</v>
      </c>
      <c r="C64" s="1">
        <f t="shared" si="4"/>
        <v>19893</v>
      </c>
      <c r="D64" s="1">
        <f t="shared" si="2"/>
        <v>158434</v>
      </c>
      <c r="E64" s="1">
        <f t="shared" si="3"/>
        <v>61050902</v>
      </c>
    </row>
    <row r="65" spans="1:5" x14ac:dyDescent="0.45">
      <c r="A65" s="1">
        <f t="shared" si="0"/>
        <v>58</v>
      </c>
      <c r="B65" s="1">
        <f t="shared" si="1"/>
        <v>178327</v>
      </c>
      <c r="C65" s="1">
        <f t="shared" si="4"/>
        <v>19841</v>
      </c>
      <c r="D65" s="1">
        <f t="shared" si="2"/>
        <v>158486</v>
      </c>
      <c r="E65" s="1">
        <f t="shared" si="3"/>
        <v>60892416</v>
      </c>
    </row>
    <row r="66" spans="1:5" x14ac:dyDescent="0.45">
      <c r="A66" s="1">
        <f t="shared" si="0"/>
        <v>59</v>
      </c>
      <c r="B66" s="1">
        <f t="shared" si="1"/>
        <v>178327</v>
      </c>
      <c r="C66" s="1">
        <f t="shared" si="4"/>
        <v>19790</v>
      </c>
      <c r="D66" s="1">
        <f t="shared" si="2"/>
        <v>158537</v>
      </c>
      <c r="E66" s="1">
        <f t="shared" si="3"/>
        <v>60733879</v>
      </c>
    </row>
    <row r="67" spans="1:5" x14ac:dyDescent="0.45">
      <c r="A67" s="1">
        <f t="shared" si="0"/>
        <v>60</v>
      </c>
      <c r="B67" s="1">
        <f t="shared" si="1"/>
        <v>178327</v>
      </c>
      <c r="C67" s="1">
        <f t="shared" si="4"/>
        <v>19738</v>
      </c>
      <c r="D67" s="1">
        <f t="shared" si="2"/>
        <v>158589</v>
      </c>
      <c r="E67" s="1">
        <f t="shared" si="3"/>
        <v>60575290</v>
      </c>
    </row>
    <row r="68" spans="1:5" x14ac:dyDescent="0.45">
      <c r="A68" s="1">
        <f t="shared" si="0"/>
        <v>61</v>
      </c>
      <c r="B68" s="1">
        <f t="shared" si="1"/>
        <v>178327</v>
      </c>
      <c r="C68" s="1">
        <f t="shared" si="4"/>
        <v>19686</v>
      </c>
      <c r="D68" s="1">
        <f t="shared" si="2"/>
        <v>158641</v>
      </c>
      <c r="E68" s="1">
        <f t="shared" si="3"/>
        <v>60416649</v>
      </c>
    </row>
    <row r="69" spans="1:5" x14ac:dyDescent="0.45">
      <c r="A69" s="1">
        <f t="shared" si="0"/>
        <v>62</v>
      </c>
      <c r="B69" s="1">
        <f t="shared" si="1"/>
        <v>178327</v>
      </c>
      <c r="C69" s="1">
        <f t="shared" si="4"/>
        <v>19635</v>
      </c>
      <c r="D69" s="1">
        <f t="shared" si="2"/>
        <v>158692</v>
      </c>
      <c r="E69" s="1">
        <f t="shared" si="3"/>
        <v>60257957</v>
      </c>
    </row>
    <row r="70" spans="1:5" x14ac:dyDescent="0.45">
      <c r="A70" s="1">
        <f t="shared" si="0"/>
        <v>63</v>
      </c>
      <c r="B70" s="1">
        <f t="shared" si="1"/>
        <v>178327</v>
      </c>
      <c r="C70" s="1">
        <f t="shared" si="4"/>
        <v>19583</v>
      </c>
      <c r="D70" s="1">
        <f t="shared" si="2"/>
        <v>158744</v>
      </c>
      <c r="E70" s="1">
        <f t="shared" si="3"/>
        <v>60099213</v>
      </c>
    </row>
    <row r="71" spans="1:5" x14ac:dyDescent="0.45">
      <c r="A71" s="1">
        <f t="shared" si="0"/>
        <v>64</v>
      </c>
      <c r="B71" s="1">
        <f t="shared" si="1"/>
        <v>178327</v>
      </c>
      <c r="C71" s="1">
        <f t="shared" si="4"/>
        <v>19532</v>
      </c>
      <c r="D71" s="1">
        <f t="shared" si="2"/>
        <v>158795</v>
      </c>
      <c r="E71" s="1">
        <f t="shared" si="3"/>
        <v>59940418</v>
      </c>
    </row>
    <row r="72" spans="1:5" x14ac:dyDescent="0.45">
      <c r="A72" s="1">
        <f t="shared" si="0"/>
        <v>65</v>
      </c>
      <c r="B72" s="1">
        <f t="shared" si="1"/>
        <v>178327</v>
      </c>
      <c r="C72" s="1">
        <f t="shared" si="4"/>
        <v>19480</v>
      </c>
      <c r="D72" s="1">
        <f t="shared" si="2"/>
        <v>158847</v>
      </c>
      <c r="E72" s="1">
        <f t="shared" si="3"/>
        <v>59781571</v>
      </c>
    </row>
    <row r="73" spans="1:5" x14ac:dyDescent="0.45">
      <c r="A73" s="1">
        <f t="shared" si="0"/>
        <v>66</v>
      </c>
      <c r="B73" s="1">
        <f t="shared" si="1"/>
        <v>178327</v>
      </c>
      <c r="C73" s="1">
        <f t="shared" si="4"/>
        <v>19429</v>
      </c>
      <c r="D73" s="1">
        <f t="shared" si="2"/>
        <v>158898</v>
      </c>
      <c r="E73" s="1">
        <f t="shared" si="3"/>
        <v>59622673</v>
      </c>
    </row>
    <row r="74" spans="1:5" x14ac:dyDescent="0.45">
      <c r="A74" s="1">
        <f t="shared" ref="A74:A137" si="5">A73+1</f>
        <v>67</v>
      </c>
      <c r="B74" s="1">
        <f t="shared" ref="B74:B137" si="6">B73</f>
        <v>178327</v>
      </c>
      <c r="C74" s="1">
        <f t="shared" si="4"/>
        <v>19377</v>
      </c>
      <c r="D74" s="1">
        <f t="shared" ref="D74:D137" si="7">B74-C74</f>
        <v>158950</v>
      </c>
      <c r="E74" s="1">
        <f t="shared" ref="E74:E137" si="8">E73-D74</f>
        <v>59463723</v>
      </c>
    </row>
    <row r="75" spans="1:5" x14ac:dyDescent="0.45">
      <c r="A75" s="1">
        <f t="shared" si="5"/>
        <v>68</v>
      </c>
      <c r="B75" s="1">
        <f t="shared" si="6"/>
        <v>178327</v>
      </c>
      <c r="C75" s="1">
        <f t="shared" si="4"/>
        <v>19325</v>
      </c>
      <c r="D75" s="1">
        <f t="shared" si="7"/>
        <v>159002</v>
      </c>
      <c r="E75" s="1">
        <f t="shared" si="8"/>
        <v>59304721</v>
      </c>
    </row>
    <row r="76" spans="1:5" x14ac:dyDescent="0.45">
      <c r="A76" s="1">
        <f t="shared" si="5"/>
        <v>69</v>
      </c>
      <c r="B76" s="1">
        <f t="shared" si="6"/>
        <v>178327</v>
      </c>
      <c r="C76" s="1">
        <f t="shared" ref="C76:C139" si="9">INT(E75*$C$3/12)</f>
        <v>19274</v>
      </c>
      <c r="D76" s="1">
        <f t="shared" si="7"/>
        <v>159053</v>
      </c>
      <c r="E76" s="1">
        <f t="shared" si="8"/>
        <v>59145668</v>
      </c>
    </row>
    <row r="77" spans="1:5" x14ac:dyDescent="0.45">
      <c r="A77" s="1">
        <f t="shared" si="5"/>
        <v>70</v>
      </c>
      <c r="B77" s="1">
        <f t="shared" si="6"/>
        <v>178327</v>
      </c>
      <c r="C77" s="1">
        <f t="shared" si="9"/>
        <v>19222</v>
      </c>
      <c r="D77" s="1">
        <f t="shared" si="7"/>
        <v>159105</v>
      </c>
      <c r="E77" s="1">
        <f t="shared" si="8"/>
        <v>58986563</v>
      </c>
    </row>
    <row r="78" spans="1:5" x14ac:dyDescent="0.45">
      <c r="A78" s="1">
        <f t="shared" si="5"/>
        <v>71</v>
      </c>
      <c r="B78" s="1">
        <f t="shared" si="6"/>
        <v>178327</v>
      </c>
      <c r="C78" s="1">
        <f t="shared" si="9"/>
        <v>19170</v>
      </c>
      <c r="D78" s="1">
        <f t="shared" si="7"/>
        <v>159157</v>
      </c>
      <c r="E78" s="1">
        <f t="shared" si="8"/>
        <v>58827406</v>
      </c>
    </row>
    <row r="79" spans="1:5" x14ac:dyDescent="0.45">
      <c r="A79" s="1">
        <f t="shared" si="5"/>
        <v>72</v>
      </c>
      <c r="B79" s="1">
        <f t="shared" si="6"/>
        <v>178327</v>
      </c>
      <c r="C79" s="1">
        <f t="shared" si="9"/>
        <v>19118</v>
      </c>
      <c r="D79" s="1">
        <f t="shared" si="7"/>
        <v>159209</v>
      </c>
      <c r="E79" s="1">
        <f t="shared" si="8"/>
        <v>58668197</v>
      </c>
    </row>
    <row r="80" spans="1:5" x14ac:dyDescent="0.45">
      <c r="A80" s="1">
        <f t="shared" si="5"/>
        <v>73</v>
      </c>
      <c r="B80" s="1">
        <f t="shared" si="6"/>
        <v>178327</v>
      </c>
      <c r="C80" s="1">
        <f t="shared" si="9"/>
        <v>19067</v>
      </c>
      <c r="D80" s="1">
        <f t="shared" si="7"/>
        <v>159260</v>
      </c>
      <c r="E80" s="1">
        <f t="shared" si="8"/>
        <v>58508937</v>
      </c>
    </row>
    <row r="81" spans="1:5" x14ac:dyDescent="0.45">
      <c r="A81" s="1">
        <f t="shared" si="5"/>
        <v>74</v>
      </c>
      <c r="B81" s="1">
        <f t="shared" si="6"/>
        <v>178327</v>
      </c>
      <c r="C81" s="1">
        <f t="shared" si="9"/>
        <v>19015</v>
      </c>
      <c r="D81" s="1">
        <f t="shared" si="7"/>
        <v>159312</v>
      </c>
      <c r="E81" s="1">
        <f t="shared" si="8"/>
        <v>58349625</v>
      </c>
    </row>
    <row r="82" spans="1:5" x14ac:dyDescent="0.45">
      <c r="A82" s="1">
        <f t="shared" si="5"/>
        <v>75</v>
      </c>
      <c r="B82" s="1">
        <f t="shared" si="6"/>
        <v>178327</v>
      </c>
      <c r="C82" s="1">
        <f t="shared" si="9"/>
        <v>18963</v>
      </c>
      <c r="D82" s="1">
        <f t="shared" si="7"/>
        <v>159364</v>
      </c>
      <c r="E82" s="1">
        <f t="shared" si="8"/>
        <v>58190261</v>
      </c>
    </row>
    <row r="83" spans="1:5" x14ac:dyDescent="0.45">
      <c r="A83" s="1">
        <f t="shared" si="5"/>
        <v>76</v>
      </c>
      <c r="B83" s="1">
        <f t="shared" si="6"/>
        <v>178327</v>
      </c>
      <c r="C83" s="1">
        <f t="shared" si="9"/>
        <v>18911</v>
      </c>
      <c r="D83" s="1">
        <f t="shared" si="7"/>
        <v>159416</v>
      </c>
      <c r="E83" s="1">
        <f t="shared" si="8"/>
        <v>58030845</v>
      </c>
    </row>
    <row r="84" spans="1:5" x14ac:dyDescent="0.45">
      <c r="A84" s="1">
        <f t="shared" si="5"/>
        <v>77</v>
      </c>
      <c r="B84" s="1">
        <f t="shared" si="6"/>
        <v>178327</v>
      </c>
      <c r="C84" s="1">
        <f t="shared" si="9"/>
        <v>18860</v>
      </c>
      <c r="D84" s="1">
        <f t="shared" si="7"/>
        <v>159467</v>
      </c>
      <c r="E84" s="1">
        <f t="shared" si="8"/>
        <v>57871378</v>
      </c>
    </row>
    <row r="85" spans="1:5" x14ac:dyDescent="0.45">
      <c r="A85" s="1">
        <f t="shared" si="5"/>
        <v>78</v>
      </c>
      <c r="B85" s="1">
        <f t="shared" si="6"/>
        <v>178327</v>
      </c>
      <c r="C85" s="1">
        <f t="shared" si="9"/>
        <v>18808</v>
      </c>
      <c r="D85" s="1">
        <f t="shared" si="7"/>
        <v>159519</v>
      </c>
      <c r="E85" s="1">
        <f t="shared" si="8"/>
        <v>57711859</v>
      </c>
    </row>
    <row r="86" spans="1:5" x14ac:dyDescent="0.45">
      <c r="A86" s="1">
        <f t="shared" si="5"/>
        <v>79</v>
      </c>
      <c r="B86" s="1">
        <f t="shared" si="6"/>
        <v>178327</v>
      </c>
      <c r="C86" s="1">
        <f t="shared" si="9"/>
        <v>18756</v>
      </c>
      <c r="D86" s="1">
        <f t="shared" si="7"/>
        <v>159571</v>
      </c>
      <c r="E86" s="1">
        <f t="shared" si="8"/>
        <v>57552288</v>
      </c>
    </row>
    <row r="87" spans="1:5" x14ac:dyDescent="0.45">
      <c r="A87" s="1">
        <f t="shared" si="5"/>
        <v>80</v>
      </c>
      <c r="B87" s="1">
        <f t="shared" si="6"/>
        <v>178327</v>
      </c>
      <c r="C87" s="1">
        <f t="shared" si="9"/>
        <v>18704</v>
      </c>
      <c r="D87" s="1">
        <f t="shared" si="7"/>
        <v>159623</v>
      </c>
      <c r="E87" s="1">
        <f t="shared" si="8"/>
        <v>57392665</v>
      </c>
    </row>
    <row r="88" spans="1:5" x14ac:dyDescent="0.45">
      <c r="A88" s="1">
        <f t="shared" si="5"/>
        <v>81</v>
      </c>
      <c r="B88" s="1">
        <f t="shared" si="6"/>
        <v>178327</v>
      </c>
      <c r="C88" s="1">
        <f t="shared" si="9"/>
        <v>18652</v>
      </c>
      <c r="D88" s="1">
        <f t="shared" si="7"/>
        <v>159675</v>
      </c>
      <c r="E88" s="1">
        <f t="shared" si="8"/>
        <v>57232990</v>
      </c>
    </row>
    <row r="89" spans="1:5" x14ac:dyDescent="0.45">
      <c r="A89" s="1">
        <f t="shared" si="5"/>
        <v>82</v>
      </c>
      <c r="B89" s="1">
        <f t="shared" si="6"/>
        <v>178327</v>
      </c>
      <c r="C89" s="1">
        <f t="shared" si="9"/>
        <v>18600</v>
      </c>
      <c r="D89" s="1">
        <f t="shared" si="7"/>
        <v>159727</v>
      </c>
      <c r="E89" s="1">
        <f t="shared" si="8"/>
        <v>57073263</v>
      </c>
    </row>
    <row r="90" spans="1:5" x14ac:dyDescent="0.45">
      <c r="A90" s="1">
        <f t="shared" si="5"/>
        <v>83</v>
      </c>
      <c r="B90" s="1">
        <f t="shared" si="6"/>
        <v>178327</v>
      </c>
      <c r="C90" s="1">
        <f t="shared" si="9"/>
        <v>18548</v>
      </c>
      <c r="D90" s="1">
        <f t="shared" si="7"/>
        <v>159779</v>
      </c>
      <c r="E90" s="1">
        <f t="shared" si="8"/>
        <v>56913484</v>
      </c>
    </row>
    <row r="91" spans="1:5" x14ac:dyDescent="0.45">
      <c r="A91" s="1">
        <f t="shared" si="5"/>
        <v>84</v>
      </c>
      <c r="B91" s="1">
        <f t="shared" si="6"/>
        <v>178327</v>
      </c>
      <c r="C91" s="1">
        <f t="shared" si="9"/>
        <v>18496</v>
      </c>
      <c r="D91" s="1">
        <f t="shared" si="7"/>
        <v>159831</v>
      </c>
      <c r="E91" s="1">
        <f t="shared" si="8"/>
        <v>56753653</v>
      </c>
    </row>
    <row r="92" spans="1:5" x14ac:dyDescent="0.45">
      <c r="A92" s="1">
        <f t="shared" si="5"/>
        <v>85</v>
      </c>
      <c r="B92" s="1">
        <f t="shared" si="6"/>
        <v>178327</v>
      </c>
      <c r="C92" s="1">
        <f t="shared" si="9"/>
        <v>18444</v>
      </c>
      <c r="D92" s="1">
        <f t="shared" si="7"/>
        <v>159883</v>
      </c>
      <c r="E92" s="1">
        <f t="shared" si="8"/>
        <v>56593770</v>
      </c>
    </row>
    <row r="93" spans="1:5" x14ac:dyDescent="0.45">
      <c r="A93" s="1">
        <f t="shared" si="5"/>
        <v>86</v>
      </c>
      <c r="B93" s="1">
        <f t="shared" si="6"/>
        <v>178327</v>
      </c>
      <c r="C93" s="1">
        <f t="shared" si="9"/>
        <v>18392</v>
      </c>
      <c r="D93" s="1">
        <f t="shared" si="7"/>
        <v>159935</v>
      </c>
      <c r="E93" s="1">
        <f t="shared" si="8"/>
        <v>56433835</v>
      </c>
    </row>
    <row r="94" spans="1:5" x14ac:dyDescent="0.45">
      <c r="A94" s="1">
        <f t="shared" si="5"/>
        <v>87</v>
      </c>
      <c r="B94" s="1">
        <f t="shared" si="6"/>
        <v>178327</v>
      </c>
      <c r="C94" s="1">
        <f t="shared" si="9"/>
        <v>18340</v>
      </c>
      <c r="D94" s="1">
        <f t="shared" si="7"/>
        <v>159987</v>
      </c>
      <c r="E94" s="1">
        <f t="shared" si="8"/>
        <v>56273848</v>
      </c>
    </row>
    <row r="95" spans="1:5" x14ac:dyDescent="0.45">
      <c r="A95" s="1">
        <f t="shared" si="5"/>
        <v>88</v>
      </c>
      <c r="B95" s="1">
        <f t="shared" si="6"/>
        <v>178327</v>
      </c>
      <c r="C95" s="1">
        <f t="shared" si="9"/>
        <v>18289</v>
      </c>
      <c r="D95" s="1">
        <f t="shared" si="7"/>
        <v>160038</v>
      </c>
      <c r="E95" s="1">
        <f t="shared" si="8"/>
        <v>56113810</v>
      </c>
    </row>
    <row r="96" spans="1:5" x14ac:dyDescent="0.45">
      <c r="A96" s="1">
        <f t="shared" si="5"/>
        <v>89</v>
      </c>
      <c r="B96" s="1">
        <f t="shared" si="6"/>
        <v>178327</v>
      </c>
      <c r="C96" s="1">
        <f t="shared" si="9"/>
        <v>18236</v>
      </c>
      <c r="D96" s="1">
        <f t="shared" si="7"/>
        <v>160091</v>
      </c>
      <c r="E96" s="1">
        <f t="shared" si="8"/>
        <v>55953719</v>
      </c>
    </row>
    <row r="97" spans="1:5" x14ac:dyDescent="0.45">
      <c r="A97" s="1">
        <f t="shared" si="5"/>
        <v>90</v>
      </c>
      <c r="B97" s="1">
        <f t="shared" si="6"/>
        <v>178327</v>
      </c>
      <c r="C97" s="1">
        <f t="shared" si="9"/>
        <v>18184</v>
      </c>
      <c r="D97" s="1">
        <f t="shared" si="7"/>
        <v>160143</v>
      </c>
      <c r="E97" s="1">
        <f t="shared" si="8"/>
        <v>55793576</v>
      </c>
    </row>
    <row r="98" spans="1:5" x14ac:dyDescent="0.45">
      <c r="A98" s="1">
        <f t="shared" si="5"/>
        <v>91</v>
      </c>
      <c r="B98" s="1">
        <f t="shared" si="6"/>
        <v>178327</v>
      </c>
      <c r="C98" s="1">
        <f t="shared" si="9"/>
        <v>18132</v>
      </c>
      <c r="D98" s="1">
        <f t="shared" si="7"/>
        <v>160195</v>
      </c>
      <c r="E98" s="1">
        <f t="shared" si="8"/>
        <v>55633381</v>
      </c>
    </row>
    <row r="99" spans="1:5" x14ac:dyDescent="0.45">
      <c r="A99" s="1">
        <f t="shared" si="5"/>
        <v>92</v>
      </c>
      <c r="B99" s="1">
        <f t="shared" si="6"/>
        <v>178327</v>
      </c>
      <c r="C99" s="1">
        <f t="shared" si="9"/>
        <v>18080</v>
      </c>
      <c r="D99" s="1">
        <f t="shared" si="7"/>
        <v>160247</v>
      </c>
      <c r="E99" s="1">
        <f t="shared" si="8"/>
        <v>55473134</v>
      </c>
    </row>
    <row r="100" spans="1:5" x14ac:dyDescent="0.45">
      <c r="A100" s="1">
        <f t="shared" si="5"/>
        <v>93</v>
      </c>
      <c r="B100" s="1">
        <f t="shared" si="6"/>
        <v>178327</v>
      </c>
      <c r="C100" s="1">
        <f t="shared" si="9"/>
        <v>18028</v>
      </c>
      <c r="D100" s="1">
        <f t="shared" si="7"/>
        <v>160299</v>
      </c>
      <c r="E100" s="1">
        <f t="shared" si="8"/>
        <v>55312835</v>
      </c>
    </row>
    <row r="101" spans="1:5" x14ac:dyDescent="0.45">
      <c r="A101" s="1">
        <f t="shared" si="5"/>
        <v>94</v>
      </c>
      <c r="B101" s="1">
        <f t="shared" si="6"/>
        <v>178327</v>
      </c>
      <c r="C101" s="1">
        <f t="shared" si="9"/>
        <v>17976</v>
      </c>
      <c r="D101" s="1">
        <f t="shared" si="7"/>
        <v>160351</v>
      </c>
      <c r="E101" s="1">
        <f t="shared" si="8"/>
        <v>55152484</v>
      </c>
    </row>
    <row r="102" spans="1:5" x14ac:dyDescent="0.45">
      <c r="A102" s="1">
        <f t="shared" si="5"/>
        <v>95</v>
      </c>
      <c r="B102" s="1">
        <f t="shared" si="6"/>
        <v>178327</v>
      </c>
      <c r="C102" s="1">
        <f t="shared" si="9"/>
        <v>17924</v>
      </c>
      <c r="D102" s="1">
        <f t="shared" si="7"/>
        <v>160403</v>
      </c>
      <c r="E102" s="1">
        <f t="shared" si="8"/>
        <v>54992081</v>
      </c>
    </row>
    <row r="103" spans="1:5" x14ac:dyDescent="0.45">
      <c r="A103" s="1">
        <f t="shared" si="5"/>
        <v>96</v>
      </c>
      <c r="B103" s="1">
        <f t="shared" si="6"/>
        <v>178327</v>
      </c>
      <c r="C103" s="1">
        <f t="shared" si="9"/>
        <v>17872</v>
      </c>
      <c r="D103" s="1">
        <f t="shared" si="7"/>
        <v>160455</v>
      </c>
      <c r="E103" s="1">
        <f t="shared" si="8"/>
        <v>54831626</v>
      </c>
    </row>
    <row r="104" spans="1:5" x14ac:dyDescent="0.45">
      <c r="A104" s="1">
        <f t="shared" si="5"/>
        <v>97</v>
      </c>
      <c r="B104" s="1">
        <f t="shared" si="6"/>
        <v>178327</v>
      </c>
      <c r="C104" s="1">
        <f t="shared" si="9"/>
        <v>17820</v>
      </c>
      <c r="D104" s="1">
        <f t="shared" si="7"/>
        <v>160507</v>
      </c>
      <c r="E104" s="1">
        <f t="shared" si="8"/>
        <v>54671119</v>
      </c>
    </row>
    <row r="105" spans="1:5" x14ac:dyDescent="0.45">
      <c r="A105" s="1">
        <f t="shared" si="5"/>
        <v>98</v>
      </c>
      <c r="B105" s="1">
        <f t="shared" si="6"/>
        <v>178327</v>
      </c>
      <c r="C105" s="1">
        <f t="shared" si="9"/>
        <v>17768</v>
      </c>
      <c r="D105" s="1">
        <f t="shared" si="7"/>
        <v>160559</v>
      </c>
      <c r="E105" s="1">
        <f t="shared" si="8"/>
        <v>54510560</v>
      </c>
    </row>
    <row r="106" spans="1:5" x14ac:dyDescent="0.45">
      <c r="A106" s="1">
        <f t="shared" si="5"/>
        <v>99</v>
      </c>
      <c r="B106" s="1">
        <f t="shared" si="6"/>
        <v>178327</v>
      </c>
      <c r="C106" s="1">
        <f t="shared" si="9"/>
        <v>17715</v>
      </c>
      <c r="D106" s="1">
        <f t="shared" si="7"/>
        <v>160612</v>
      </c>
      <c r="E106" s="1">
        <f t="shared" si="8"/>
        <v>54349948</v>
      </c>
    </row>
    <row r="107" spans="1:5" x14ac:dyDescent="0.45">
      <c r="A107" s="1">
        <f t="shared" si="5"/>
        <v>100</v>
      </c>
      <c r="B107" s="1">
        <f t="shared" si="6"/>
        <v>178327</v>
      </c>
      <c r="C107" s="1">
        <f t="shared" si="9"/>
        <v>17663</v>
      </c>
      <c r="D107" s="1">
        <f t="shared" si="7"/>
        <v>160664</v>
      </c>
      <c r="E107" s="1">
        <f t="shared" si="8"/>
        <v>54189284</v>
      </c>
    </row>
    <row r="108" spans="1:5" x14ac:dyDescent="0.45">
      <c r="A108" s="1">
        <f t="shared" si="5"/>
        <v>101</v>
      </c>
      <c r="B108" s="1">
        <f t="shared" si="6"/>
        <v>178327</v>
      </c>
      <c r="C108" s="1">
        <f t="shared" si="9"/>
        <v>17611</v>
      </c>
      <c r="D108" s="1">
        <f t="shared" si="7"/>
        <v>160716</v>
      </c>
      <c r="E108" s="1">
        <f t="shared" si="8"/>
        <v>54028568</v>
      </c>
    </row>
    <row r="109" spans="1:5" x14ac:dyDescent="0.45">
      <c r="A109" s="1">
        <f t="shared" si="5"/>
        <v>102</v>
      </c>
      <c r="B109" s="1">
        <f t="shared" si="6"/>
        <v>178327</v>
      </c>
      <c r="C109" s="1">
        <f t="shared" si="9"/>
        <v>17559</v>
      </c>
      <c r="D109" s="1">
        <f t="shared" si="7"/>
        <v>160768</v>
      </c>
      <c r="E109" s="1">
        <f t="shared" si="8"/>
        <v>53867800</v>
      </c>
    </row>
    <row r="110" spans="1:5" x14ac:dyDescent="0.45">
      <c r="A110" s="1">
        <f t="shared" si="5"/>
        <v>103</v>
      </c>
      <c r="B110" s="1">
        <f t="shared" si="6"/>
        <v>178327</v>
      </c>
      <c r="C110" s="1">
        <f t="shared" si="9"/>
        <v>17507</v>
      </c>
      <c r="D110" s="1">
        <f t="shared" si="7"/>
        <v>160820</v>
      </c>
      <c r="E110" s="1">
        <f t="shared" si="8"/>
        <v>53706980</v>
      </c>
    </row>
    <row r="111" spans="1:5" x14ac:dyDescent="0.45">
      <c r="A111" s="1">
        <f t="shared" si="5"/>
        <v>104</v>
      </c>
      <c r="B111" s="1">
        <f t="shared" si="6"/>
        <v>178327</v>
      </c>
      <c r="C111" s="1">
        <f t="shared" si="9"/>
        <v>17454</v>
      </c>
      <c r="D111" s="1">
        <f t="shared" si="7"/>
        <v>160873</v>
      </c>
      <c r="E111" s="1">
        <f t="shared" si="8"/>
        <v>53546107</v>
      </c>
    </row>
    <row r="112" spans="1:5" x14ac:dyDescent="0.45">
      <c r="A112" s="1">
        <f t="shared" si="5"/>
        <v>105</v>
      </c>
      <c r="B112" s="1">
        <f t="shared" si="6"/>
        <v>178327</v>
      </c>
      <c r="C112" s="1">
        <f t="shared" si="9"/>
        <v>17402</v>
      </c>
      <c r="D112" s="1">
        <f t="shared" si="7"/>
        <v>160925</v>
      </c>
      <c r="E112" s="1">
        <f t="shared" si="8"/>
        <v>53385182</v>
      </c>
    </row>
    <row r="113" spans="1:5" x14ac:dyDescent="0.45">
      <c r="A113" s="1">
        <f t="shared" si="5"/>
        <v>106</v>
      </c>
      <c r="B113" s="1">
        <f t="shared" si="6"/>
        <v>178327</v>
      </c>
      <c r="C113" s="1">
        <f t="shared" si="9"/>
        <v>17350</v>
      </c>
      <c r="D113" s="1">
        <f t="shared" si="7"/>
        <v>160977</v>
      </c>
      <c r="E113" s="1">
        <f t="shared" si="8"/>
        <v>53224205</v>
      </c>
    </row>
    <row r="114" spans="1:5" x14ac:dyDescent="0.45">
      <c r="A114" s="1">
        <f t="shared" si="5"/>
        <v>107</v>
      </c>
      <c r="B114" s="1">
        <f t="shared" si="6"/>
        <v>178327</v>
      </c>
      <c r="C114" s="1">
        <f t="shared" si="9"/>
        <v>17297</v>
      </c>
      <c r="D114" s="1">
        <f t="shared" si="7"/>
        <v>161030</v>
      </c>
      <c r="E114" s="1">
        <f t="shared" si="8"/>
        <v>53063175</v>
      </c>
    </row>
    <row r="115" spans="1:5" x14ac:dyDescent="0.45">
      <c r="A115" s="1">
        <f t="shared" si="5"/>
        <v>108</v>
      </c>
      <c r="B115" s="1">
        <f t="shared" si="6"/>
        <v>178327</v>
      </c>
      <c r="C115" s="1">
        <f t="shared" si="9"/>
        <v>17245</v>
      </c>
      <c r="D115" s="1">
        <f t="shared" si="7"/>
        <v>161082</v>
      </c>
      <c r="E115" s="1">
        <f t="shared" si="8"/>
        <v>52902093</v>
      </c>
    </row>
    <row r="116" spans="1:5" x14ac:dyDescent="0.45">
      <c r="A116" s="1">
        <f t="shared" si="5"/>
        <v>109</v>
      </c>
      <c r="B116" s="1">
        <f t="shared" si="6"/>
        <v>178327</v>
      </c>
      <c r="C116" s="1">
        <f t="shared" si="9"/>
        <v>17193</v>
      </c>
      <c r="D116" s="1">
        <f t="shared" si="7"/>
        <v>161134</v>
      </c>
      <c r="E116" s="1">
        <f t="shared" si="8"/>
        <v>52740959</v>
      </c>
    </row>
    <row r="117" spans="1:5" x14ac:dyDescent="0.45">
      <c r="A117" s="1">
        <f t="shared" si="5"/>
        <v>110</v>
      </c>
      <c r="B117" s="1">
        <f t="shared" si="6"/>
        <v>178327</v>
      </c>
      <c r="C117" s="1">
        <f t="shared" si="9"/>
        <v>17140</v>
      </c>
      <c r="D117" s="1">
        <f t="shared" si="7"/>
        <v>161187</v>
      </c>
      <c r="E117" s="1">
        <f t="shared" si="8"/>
        <v>52579772</v>
      </c>
    </row>
    <row r="118" spans="1:5" x14ac:dyDescent="0.45">
      <c r="A118" s="1">
        <f t="shared" si="5"/>
        <v>111</v>
      </c>
      <c r="B118" s="1">
        <f t="shared" si="6"/>
        <v>178327</v>
      </c>
      <c r="C118" s="1">
        <f t="shared" si="9"/>
        <v>17088</v>
      </c>
      <c r="D118" s="1">
        <f t="shared" si="7"/>
        <v>161239</v>
      </c>
      <c r="E118" s="1">
        <f t="shared" si="8"/>
        <v>52418533</v>
      </c>
    </row>
    <row r="119" spans="1:5" x14ac:dyDescent="0.45">
      <c r="A119" s="1">
        <f t="shared" si="5"/>
        <v>112</v>
      </c>
      <c r="B119" s="1">
        <f t="shared" si="6"/>
        <v>178327</v>
      </c>
      <c r="C119" s="1">
        <f t="shared" si="9"/>
        <v>17036</v>
      </c>
      <c r="D119" s="1">
        <f t="shared" si="7"/>
        <v>161291</v>
      </c>
      <c r="E119" s="1">
        <f t="shared" si="8"/>
        <v>52257242</v>
      </c>
    </row>
    <row r="120" spans="1:5" x14ac:dyDescent="0.45">
      <c r="A120" s="1">
        <f t="shared" si="5"/>
        <v>113</v>
      </c>
      <c r="B120" s="1">
        <f t="shared" si="6"/>
        <v>178327</v>
      </c>
      <c r="C120" s="1">
        <f t="shared" si="9"/>
        <v>16983</v>
      </c>
      <c r="D120" s="1">
        <f t="shared" si="7"/>
        <v>161344</v>
      </c>
      <c r="E120" s="1">
        <f t="shared" si="8"/>
        <v>52095898</v>
      </c>
    </row>
    <row r="121" spans="1:5" x14ac:dyDescent="0.45">
      <c r="A121" s="1">
        <f t="shared" si="5"/>
        <v>114</v>
      </c>
      <c r="B121" s="1">
        <f t="shared" si="6"/>
        <v>178327</v>
      </c>
      <c r="C121" s="1">
        <f t="shared" si="9"/>
        <v>16931</v>
      </c>
      <c r="D121" s="1">
        <f t="shared" si="7"/>
        <v>161396</v>
      </c>
      <c r="E121" s="1">
        <f t="shared" si="8"/>
        <v>51934502</v>
      </c>
    </row>
    <row r="122" spans="1:5" x14ac:dyDescent="0.45">
      <c r="A122" s="1">
        <f t="shared" si="5"/>
        <v>115</v>
      </c>
      <c r="B122" s="1">
        <f t="shared" si="6"/>
        <v>178327</v>
      </c>
      <c r="C122" s="1">
        <f t="shared" si="9"/>
        <v>16878</v>
      </c>
      <c r="D122" s="1">
        <f t="shared" si="7"/>
        <v>161449</v>
      </c>
      <c r="E122" s="1">
        <f t="shared" si="8"/>
        <v>51773053</v>
      </c>
    </row>
    <row r="123" spans="1:5" x14ac:dyDescent="0.45">
      <c r="A123" s="1">
        <f t="shared" si="5"/>
        <v>116</v>
      </c>
      <c r="B123" s="1">
        <f t="shared" si="6"/>
        <v>178327</v>
      </c>
      <c r="C123" s="1">
        <f t="shared" si="9"/>
        <v>16826</v>
      </c>
      <c r="D123" s="1">
        <f t="shared" si="7"/>
        <v>161501</v>
      </c>
      <c r="E123" s="1">
        <f t="shared" si="8"/>
        <v>51611552</v>
      </c>
    </row>
    <row r="124" spans="1:5" x14ac:dyDescent="0.45">
      <c r="A124" s="1">
        <f t="shared" si="5"/>
        <v>117</v>
      </c>
      <c r="B124" s="1">
        <f t="shared" si="6"/>
        <v>178327</v>
      </c>
      <c r="C124" s="1">
        <f t="shared" si="9"/>
        <v>16773</v>
      </c>
      <c r="D124" s="1">
        <f t="shared" si="7"/>
        <v>161554</v>
      </c>
      <c r="E124" s="1">
        <f t="shared" si="8"/>
        <v>51449998</v>
      </c>
    </row>
    <row r="125" spans="1:5" x14ac:dyDescent="0.45">
      <c r="A125" s="1">
        <f t="shared" si="5"/>
        <v>118</v>
      </c>
      <c r="B125" s="1">
        <f t="shared" si="6"/>
        <v>178327</v>
      </c>
      <c r="C125" s="1">
        <f t="shared" si="9"/>
        <v>16721</v>
      </c>
      <c r="D125" s="1">
        <f t="shared" si="7"/>
        <v>161606</v>
      </c>
      <c r="E125" s="1">
        <f t="shared" si="8"/>
        <v>51288392</v>
      </c>
    </row>
    <row r="126" spans="1:5" x14ac:dyDescent="0.45">
      <c r="A126" s="1">
        <f t="shared" si="5"/>
        <v>119</v>
      </c>
      <c r="B126" s="1">
        <f t="shared" si="6"/>
        <v>178327</v>
      </c>
      <c r="C126" s="1">
        <f t="shared" si="9"/>
        <v>16668</v>
      </c>
      <c r="D126" s="1">
        <f t="shared" si="7"/>
        <v>161659</v>
      </c>
      <c r="E126" s="1">
        <f t="shared" si="8"/>
        <v>51126733</v>
      </c>
    </row>
    <row r="127" spans="1:5" x14ac:dyDescent="0.45">
      <c r="A127" s="1">
        <f t="shared" si="5"/>
        <v>120</v>
      </c>
      <c r="B127" s="1">
        <f t="shared" si="6"/>
        <v>178327</v>
      </c>
      <c r="C127" s="1">
        <f t="shared" si="9"/>
        <v>16616</v>
      </c>
      <c r="D127" s="1">
        <f t="shared" si="7"/>
        <v>161711</v>
      </c>
      <c r="E127" s="1">
        <f t="shared" si="8"/>
        <v>50965022</v>
      </c>
    </row>
    <row r="128" spans="1:5" x14ac:dyDescent="0.45">
      <c r="A128" s="1">
        <f t="shared" si="5"/>
        <v>121</v>
      </c>
      <c r="B128" s="1">
        <f t="shared" si="6"/>
        <v>178327</v>
      </c>
      <c r="C128" s="1">
        <f t="shared" si="9"/>
        <v>16563</v>
      </c>
      <c r="D128" s="1">
        <f t="shared" si="7"/>
        <v>161764</v>
      </c>
      <c r="E128" s="1">
        <f t="shared" si="8"/>
        <v>50803258</v>
      </c>
    </row>
    <row r="129" spans="1:5" x14ac:dyDescent="0.45">
      <c r="A129" s="1">
        <f t="shared" si="5"/>
        <v>122</v>
      </c>
      <c r="B129" s="1">
        <f t="shared" si="6"/>
        <v>178327</v>
      </c>
      <c r="C129" s="1">
        <f t="shared" si="9"/>
        <v>16511</v>
      </c>
      <c r="D129" s="1">
        <f t="shared" si="7"/>
        <v>161816</v>
      </c>
      <c r="E129" s="1">
        <f t="shared" si="8"/>
        <v>50641442</v>
      </c>
    </row>
    <row r="130" spans="1:5" x14ac:dyDescent="0.45">
      <c r="A130" s="1">
        <f t="shared" si="5"/>
        <v>123</v>
      </c>
      <c r="B130" s="1">
        <f t="shared" si="6"/>
        <v>178327</v>
      </c>
      <c r="C130" s="1">
        <f t="shared" si="9"/>
        <v>16458</v>
      </c>
      <c r="D130" s="1">
        <f t="shared" si="7"/>
        <v>161869</v>
      </c>
      <c r="E130" s="1">
        <f t="shared" si="8"/>
        <v>50479573</v>
      </c>
    </row>
    <row r="131" spans="1:5" x14ac:dyDescent="0.45">
      <c r="A131" s="1">
        <f t="shared" si="5"/>
        <v>124</v>
      </c>
      <c r="B131" s="1">
        <f t="shared" si="6"/>
        <v>178327</v>
      </c>
      <c r="C131" s="1">
        <f t="shared" si="9"/>
        <v>16405</v>
      </c>
      <c r="D131" s="1">
        <f t="shared" si="7"/>
        <v>161922</v>
      </c>
      <c r="E131" s="1">
        <f t="shared" si="8"/>
        <v>50317651</v>
      </c>
    </row>
    <row r="132" spans="1:5" x14ac:dyDescent="0.45">
      <c r="A132" s="1">
        <f t="shared" si="5"/>
        <v>125</v>
      </c>
      <c r="B132" s="1">
        <f t="shared" si="6"/>
        <v>178327</v>
      </c>
      <c r="C132" s="1">
        <f t="shared" si="9"/>
        <v>16353</v>
      </c>
      <c r="D132" s="1">
        <f t="shared" si="7"/>
        <v>161974</v>
      </c>
      <c r="E132" s="1">
        <f t="shared" si="8"/>
        <v>50155677</v>
      </c>
    </row>
    <row r="133" spans="1:5" x14ac:dyDescent="0.45">
      <c r="A133" s="1">
        <f t="shared" si="5"/>
        <v>126</v>
      </c>
      <c r="B133" s="1">
        <f t="shared" si="6"/>
        <v>178327</v>
      </c>
      <c r="C133" s="1">
        <f t="shared" si="9"/>
        <v>16300</v>
      </c>
      <c r="D133" s="1">
        <f t="shared" si="7"/>
        <v>162027</v>
      </c>
      <c r="E133" s="1">
        <f t="shared" si="8"/>
        <v>49993650</v>
      </c>
    </row>
    <row r="134" spans="1:5" x14ac:dyDescent="0.45">
      <c r="A134" s="1">
        <f t="shared" si="5"/>
        <v>127</v>
      </c>
      <c r="B134" s="1">
        <f t="shared" si="6"/>
        <v>178327</v>
      </c>
      <c r="C134" s="1">
        <f t="shared" si="9"/>
        <v>16247</v>
      </c>
      <c r="D134" s="1">
        <f t="shared" si="7"/>
        <v>162080</v>
      </c>
      <c r="E134" s="1">
        <f t="shared" si="8"/>
        <v>49831570</v>
      </c>
    </row>
    <row r="135" spans="1:5" x14ac:dyDescent="0.45">
      <c r="A135" s="1">
        <f t="shared" si="5"/>
        <v>128</v>
      </c>
      <c r="B135" s="1">
        <f t="shared" si="6"/>
        <v>178327</v>
      </c>
      <c r="C135" s="1">
        <f t="shared" si="9"/>
        <v>16195</v>
      </c>
      <c r="D135" s="1">
        <f t="shared" si="7"/>
        <v>162132</v>
      </c>
      <c r="E135" s="1">
        <f t="shared" si="8"/>
        <v>49669438</v>
      </c>
    </row>
    <row r="136" spans="1:5" x14ac:dyDescent="0.45">
      <c r="A136" s="1">
        <f t="shared" si="5"/>
        <v>129</v>
      </c>
      <c r="B136" s="1">
        <f t="shared" si="6"/>
        <v>178327</v>
      </c>
      <c r="C136" s="1">
        <f t="shared" si="9"/>
        <v>16142</v>
      </c>
      <c r="D136" s="1">
        <f t="shared" si="7"/>
        <v>162185</v>
      </c>
      <c r="E136" s="1">
        <f t="shared" si="8"/>
        <v>49507253</v>
      </c>
    </row>
    <row r="137" spans="1:5" x14ac:dyDescent="0.45">
      <c r="A137" s="1">
        <f t="shared" si="5"/>
        <v>130</v>
      </c>
      <c r="B137" s="1">
        <f t="shared" si="6"/>
        <v>178327</v>
      </c>
      <c r="C137" s="1">
        <f t="shared" si="9"/>
        <v>16089</v>
      </c>
      <c r="D137" s="1">
        <f t="shared" si="7"/>
        <v>162238</v>
      </c>
      <c r="E137" s="1">
        <f t="shared" si="8"/>
        <v>49345015</v>
      </c>
    </row>
    <row r="138" spans="1:5" x14ac:dyDescent="0.45">
      <c r="A138" s="1">
        <f t="shared" ref="A138:A201" si="10">A137+1</f>
        <v>131</v>
      </c>
      <c r="B138" s="1">
        <f t="shared" ref="B138:B201" si="11">B137</f>
        <v>178327</v>
      </c>
      <c r="C138" s="1">
        <f t="shared" si="9"/>
        <v>16037</v>
      </c>
      <c r="D138" s="1">
        <f t="shared" ref="D138:D201" si="12">B138-C138</f>
        <v>162290</v>
      </c>
      <c r="E138" s="1">
        <f t="shared" ref="E138:E201" si="13">E137-D138</f>
        <v>49182725</v>
      </c>
    </row>
    <row r="139" spans="1:5" x14ac:dyDescent="0.45">
      <c r="A139" s="1">
        <f t="shared" si="10"/>
        <v>132</v>
      </c>
      <c r="B139" s="1">
        <f t="shared" si="11"/>
        <v>178327</v>
      </c>
      <c r="C139" s="1">
        <f t="shared" si="9"/>
        <v>15984</v>
      </c>
      <c r="D139" s="1">
        <f t="shared" si="12"/>
        <v>162343</v>
      </c>
      <c r="E139" s="1">
        <f t="shared" si="13"/>
        <v>49020382</v>
      </c>
    </row>
    <row r="140" spans="1:5" x14ac:dyDescent="0.45">
      <c r="A140" s="1">
        <f t="shared" si="10"/>
        <v>133</v>
      </c>
      <c r="B140" s="1">
        <f t="shared" si="11"/>
        <v>178327</v>
      </c>
      <c r="C140" s="1">
        <f t="shared" ref="C140:C203" si="14">INT(E139*$C$3/12)</f>
        <v>15931</v>
      </c>
      <c r="D140" s="1">
        <f t="shared" si="12"/>
        <v>162396</v>
      </c>
      <c r="E140" s="1">
        <f t="shared" si="13"/>
        <v>48857986</v>
      </c>
    </row>
    <row r="141" spans="1:5" x14ac:dyDescent="0.45">
      <c r="A141" s="1">
        <f t="shared" si="10"/>
        <v>134</v>
      </c>
      <c r="B141" s="1">
        <f t="shared" si="11"/>
        <v>178327</v>
      </c>
      <c r="C141" s="1">
        <f t="shared" si="14"/>
        <v>15878</v>
      </c>
      <c r="D141" s="1">
        <f t="shared" si="12"/>
        <v>162449</v>
      </c>
      <c r="E141" s="1">
        <f t="shared" si="13"/>
        <v>48695537</v>
      </c>
    </row>
    <row r="142" spans="1:5" x14ac:dyDescent="0.45">
      <c r="A142" s="1">
        <f t="shared" si="10"/>
        <v>135</v>
      </c>
      <c r="B142" s="1">
        <f t="shared" si="11"/>
        <v>178327</v>
      </c>
      <c r="C142" s="1">
        <f t="shared" si="14"/>
        <v>15826</v>
      </c>
      <c r="D142" s="1">
        <f t="shared" si="12"/>
        <v>162501</v>
      </c>
      <c r="E142" s="1">
        <f t="shared" si="13"/>
        <v>48533036</v>
      </c>
    </row>
    <row r="143" spans="1:5" x14ac:dyDescent="0.45">
      <c r="A143" s="1">
        <f t="shared" si="10"/>
        <v>136</v>
      </c>
      <c r="B143" s="1">
        <f t="shared" si="11"/>
        <v>178327</v>
      </c>
      <c r="C143" s="1">
        <f t="shared" si="14"/>
        <v>15773</v>
      </c>
      <c r="D143" s="1">
        <f t="shared" si="12"/>
        <v>162554</v>
      </c>
      <c r="E143" s="1">
        <f t="shared" si="13"/>
        <v>48370482</v>
      </c>
    </row>
    <row r="144" spans="1:5" x14ac:dyDescent="0.45">
      <c r="A144" s="1">
        <f t="shared" si="10"/>
        <v>137</v>
      </c>
      <c r="B144" s="1">
        <f t="shared" si="11"/>
        <v>178327</v>
      </c>
      <c r="C144" s="1">
        <f t="shared" si="14"/>
        <v>15720</v>
      </c>
      <c r="D144" s="1">
        <f t="shared" si="12"/>
        <v>162607</v>
      </c>
      <c r="E144" s="1">
        <f t="shared" si="13"/>
        <v>48207875</v>
      </c>
    </row>
    <row r="145" spans="1:5" x14ac:dyDescent="0.45">
      <c r="A145" s="1">
        <f t="shared" si="10"/>
        <v>138</v>
      </c>
      <c r="B145" s="1">
        <f t="shared" si="11"/>
        <v>178327</v>
      </c>
      <c r="C145" s="1">
        <f t="shared" si="14"/>
        <v>15667</v>
      </c>
      <c r="D145" s="1">
        <f t="shared" si="12"/>
        <v>162660</v>
      </c>
      <c r="E145" s="1">
        <f t="shared" si="13"/>
        <v>48045215</v>
      </c>
    </row>
    <row r="146" spans="1:5" x14ac:dyDescent="0.45">
      <c r="A146" s="1">
        <f t="shared" si="10"/>
        <v>139</v>
      </c>
      <c r="B146" s="1">
        <f t="shared" si="11"/>
        <v>178327</v>
      </c>
      <c r="C146" s="1">
        <f t="shared" si="14"/>
        <v>15614</v>
      </c>
      <c r="D146" s="1">
        <f t="shared" si="12"/>
        <v>162713</v>
      </c>
      <c r="E146" s="1">
        <f t="shared" si="13"/>
        <v>47882502</v>
      </c>
    </row>
    <row r="147" spans="1:5" x14ac:dyDescent="0.45">
      <c r="A147" s="1">
        <f t="shared" si="10"/>
        <v>140</v>
      </c>
      <c r="B147" s="1">
        <f t="shared" si="11"/>
        <v>178327</v>
      </c>
      <c r="C147" s="1">
        <f t="shared" si="14"/>
        <v>15561</v>
      </c>
      <c r="D147" s="1">
        <f t="shared" si="12"/>
        <v>162766</v>
      </c>
      <c r="E147" s="1">
        <f t="shared" si="13"/>
        <v>47719736</v>
      </c>
    </row>
    <row r="148" spans="1:5" x14ac:dyDescent="0.45">
      <c r="A148" s="1">
        <f t="shared" si="10"/>
        <v>141</v>
      </c>
      <c r="B148" s="1">
        <f t="shared" si="11"/>
        <v>178327</v>
      </c>
      <c r="C148" s="1">
        <f t="shared" si="14"/>
        <v>15508</v>
      </c>
      <c r="D148" s="1">
        <f t="shared" si="12"/>
        <v>162819</v>
      </c>
      <c r="E148" s="1">
        <f t="shared" si="13"/>
        <v>47556917</v>
      </c>
    </row>
    <row r="149" spans="1:5" x14ac:dyDescent="0.45">
      <c r="A149" s="1">
        <f t="shared" si="10"/>
        <v>142</v>
      </c>
      <c r="B149" s="1">
        <f t="shared" si="11"/>
        <v>178327</v>
      </c>
      <c r="C149" s="1">
        <f t="shared" si="14"/>
        <v>15455</v>
      </c>
      <c r="D149" s="1">
        <f t="shared" si="12"/>
        <v>162872</v>
      </c>
      <c r="E149" s="1">
        <f t="shared" si="13"/>
        <v>47394045</v>
      </c>
    </row>
    <row r="150" spans="1:5" x14ac:dyDescent="0.45">
      <c r="A150" s="1">
        <f t="shared" si="10"/>
        <v>143</v>
      </c>
      <c r="B150" s="1">
        <f t="shared" si="11"/>
        <v>178327</v>
      </c>
      <c r="C150" s="1">
        <f t="shared" si="14"/>
        <v>15403</v>
      </c>
      <c r="D150" s="1">
        <f t="shared" si="12"/>
        <v>162924</v>
      </c>
      <c r="E150" s="1">
        <f t="shared" si="13"/>
        <v>47231121</v>
      </c>
    </row>
    <row r="151" spans="1:5" x14ac:dyDescent="0.45">
      <c r="A151" s="1">
        <f t="shared" si="10"/>
        <v>144</v>
      </c>
      <c r="B151" s="1">
        <f t="shared" si="11"/>
        <v>178327</v>
      </c>
      <c r="C151" s="1">
        <f t="shared" si="14"/>
        <v>15350</v>
      </c>
      <c r="D151" s="1">
        <f t="shared" si="12"/>
        <v>162977</v>
      </c>
      <c r="E151" s="1">
        <f t="shared" si="13"/>
        <v>47068144</v>
      </c>
    </row>
    <row r="152" spans="1:5" x14ac:dyDescent="0.45">
      <c r="A152" s="1">
        <f t="shared" si="10"/>
        <v>145</v>
      </c>
      <c r="B152" s="1">
        <f t="shared" si="11"/>
        <v>178327</v>
      </c>
      <c r="C152" s="1">
        <f t="shared" si="14"/>
        <v>15297</v>
      </c>
      <c r="D152" s="1">
        <f t="shared" si="12"/>
        <v>163030</v>
      </c>
      <c r="E152" s="1">
        <f t="shared" si="13"/>
        <v>46905114</v>
      </c>
    </row>
    <row r="153" spans="1:5" x14ac:dyDescent="0.45">
      <c r="A153" s="1">
        <f t="shared" si="10"/>
        <v>146</v>
      </c>
      <c r="B153" s="1">
        <f t="shared" si="11"/>
        <v>178327</v>
      </c>
      <c r="C153" s="1">
        <f t="shared" si="14"/>
        <v>15244</v>
      </c>
      <c r="D153" s="1">
        <f t="shared" si="12"/>
        <v>163083</v>
      </c>
      <c r="E153" s="1">
        <f t="shared" si="13"/>
        <v>46742031</v>
      </c>
    </row>
    <row r="154" spans="1:5" x14ac:dyDescent="0.45">
      <c r="A154" s="1">
        <f t="shared" si="10"/>
        <v>147</v>
      </c>
      <c r="B154" s="1">
        <f t="shared" si="11"/>
        <v>178327</v>
      </c>
      <c r="C154" s="1">
        <f t="shared" si="14"/>
        <v>15191</v>
      </c>
      <c r="D154" s="1">
        <f t="shared" si="12"/>
        <v>163136</v>
      </c>
      <c r="E154" s="1">
        <f t="shared" si="13"/>
        <v>46578895</v>
      </c>
    </row>
    <row r="155" spans="1:5" x14ac:dyDescent="0.45">
      <c r="A155" s="1">
        <f t="shared" si="10"/>
        <v>148</v>
      </c>
      <c r="B155" s="1">
        <f t="shared" si="11"/>
        <v>178327</v>
      </c>
      <c r="C155" s="1">
        <f t="shared" si="14"/>
        <v>15138</v>
      </c>
      <c r="D155" s="1">
        <f t="shared" si="12"/>
        <v>163189</v>
      </c>
      <c r="E155" s="1">
        <f t="shared" si="13"/>
        <v>46415706</v>
      </c>
    </row>
    <row r="156" spans="1:5" x14ac:dyDescent="0.45">
      <c r="A156" s="1">
        <f t="shared" si="10"/>
        <v>149</v>
      </c>
      <c r="B156" s="1">
        <f t="shared" si="11"/>
        <v>178327</v>
      </c>
      <c r="C156" s="1">
        <f t="shared" si="14"/>
        <v>15085</v>
      </c>
      <c r="D156" s="1">
        <f t="shared" si="12"/>
        <v>163242</v>
      </c>
      <c r="E156" s="1">
        <f t="shared" si="13"/>
        <v>46252464</v>
      </c>
    </row>
    <row r="157" spans="1:5" x14ac:dyDescent="0.45">
      <c r="A157" s="1">
        <f t="shared" si="10"/>
        <v>150</v>
      </c>
      <c r="B157" s="1">
        <f t="shared" si="11"/>
        <v>178327</v>
      </c>
      <c r="C157" s="1">
        <f t="shared" si="14"/>
        <v>15032</v>
      </c>
      <c r="D157" s="1">
        <f t="shared" si="12"/>
        <v>163295</v>
      </c>
      <c r="E157" s="1">
        <f t="shared" si="13"/>
        <v>46089169</v>
      </c>
    </row>
    <row r="158" spans="1:5" x14ac:dyDescent="0.45">
      <c r="A158" s="1">
        <f t="shared" si="10"/>
        <v>151</v>
      </c>
      <c r="B158" s="1">
        <f t="shared" si="11"/>
        <v>178327</v>
      </c>
      <c r="C158" s="1">
        <f t="shared" si="14"/>
        <v>14978</v>
      </c>
      <c r="D158" s="1">
        <f t="shared" si="12"/>
        <v>163349</v>
      </c>
      <c r="E158" s="1">
        <f t="shared" si="13"/>
        <v>45925820</v>
      </c>
    </row>
    <row r="159" spans="1:5" x14ac:dyDescent="0.45">
      <c r="A159" s="1">
        <f t="shared" si="10"/>
        <v>152</v>
      </c>
      <c r="B159" s="1">
        <f t="shared" si="11"/>
        <v>178327</v>
      </c>
      <c r="C159" s="1">
        <f t="shared" si="14"/>
        <v>14925</v>
      </c>
      <c r="D159" s="1">
        <f t="shared" si="12"/>
        <v>163402</v>
      </c>
      <c r="E159" s="1">
        <f t="shared" si="13"/>
        <v>45762418</v>
      </c>
    </row>
    <row r="160" spans="1:5" x14ac:dyDescent="0.45">
      <c r="A160" s="1">
        <f t="shared" si="10"/>
        <v>153</v>
      </c>
      <c r="B160" s="1">
        <f t="shared" si="11"/>
        <v>178327</v>
      </c>
      <c r="C160" s="1">
        <f t="shared" si="14"/>
        <v>14872</v>
      </c>
      <c r="D160" s="1">
        <f t="shared" si="12"/>
        <v>163455</v>
      </c>
      <c r="E160" s="1">
        <f t="shared" si="13"/>
        <v>45598963</v>
      </c>
    </row>
    <row r="161" spans="1:5" x14ac:dyDescent="0.45">
      <c r="A161" s="1">
        <f t="shared" si="10"/>
        <v>154</v>
      </c>
      <c r="B161" s="1">
        <f t="shared" si="11"/>
        <v>178327</v>
      </c>
      <c r="C161" s="1">
        <f t="shared" si="14"/>
        <v>14819</v>
      </c>
      <c r="D161" s="1">
        <f t="shared" si="12"/>
        <v>163508</v>
      </c>
      <c r="E161" s="1">
        <f t="shared" si="13"/>
        <v>45435455</v>
      </c>
    </row>
    <row r="162" spans="1:5" x14ac:dyDescent="0.45">
      <c r="A162" s="1">
        <f t="shared" si="10"/>
        <v>155</v>
      </c>
      <c r="B162" s="1">
        <f t="shared" si="11"/>
        <v>178327</v>
      </c>
      <c r="C162" s="1">
        <f t="shared" si="14"/>
        <v>14766</v>
      </c>
      <c r="D162" s="1">
        <f t="shared" si="12"/>
        <v>163561</v>
      </c>
      <c r="E162" s="1">
        <f t="shared" si="13"/>
        <v>45271894</v>
      </c>
    </row>
    <row r="163" spans="1:5" x14ac:dyDescent="0.45">
      <c r="A163" s="1">
        <f t="shared" si="10"/>
        <v>156</v>
      </c>
      <c r="B163" s="1">
        <f t="shared" si="11"/>
        <v>178327</v>
      </c>
      <c r="C163" s="1">
        <f t="shared" si="14"/>
        <v>14713</v>
      </c>
      <c r="D163" s="1">
        <f t="shared" si="12"/>
        <v>163614</v>
      </c>
      <c r="E163" s="1">
        <f t="shared" si="13"/>
        <v>45108280</v>
      </c>
    </row>
    <row r="164" spans="1:5" x14ac:dyDescent="0.45">
      <c r="A164" s="1">
        <f t="shared" si="10"/>
        <v>157</v>
      </c>
      <c r="B164" s="1">
        <f t="shared" si="11"/>
        <v>178327</v>
      </c>
      <c r="C164" s="1">
        <f t="shared" si="14"/>
        <v>14660</v>
      </c>
      <c r="D164" s="1">
        <f t="shared" si="12"/>
        <v>163667</v>
      </c>
      <c r="E164" s="1">
        <f t="shared" si="13"/>
        <v>44944613</v>
      </c>
    </row>
    <row r="165" spans="1:5" x14ac:dyDescent="0.45">
      <c r="A165" s="1">
        <f t="shared" si="10"/>
        <v>158</v>
      </c>
      <c r="B165" s="1">
        <f t="shared" si="11"/>
        <v>178327</v>
      </c>
      <c r="C165" s="1">
        <f t="shared" si="14"/>
        <v>14606</v>
      </c>
      <c r="D165" s="1">
        <f t="shared" si="12"/>
        <v>163721</v>
      </c>
      <c r="E165" s="1">
        <f t="shared" si="13"/>
        <v>44780892</v>
      </c>
    </row>
    <row r="166" spans="1:5" x14ac:dyDescent="0.45">
      <c r="A166" s="1">
        <f t="shared" si="10"/>
        <v>159</v>
      </c>
      <c r="B166" s="1">
        <f t="shared" si="11"/>
        <v>178327</v>
      </c>
      <c r="C166" s="1">
        <f t="shared" si="14"/>
        <v>14553</v>
      </c>
      <c r="D166" s="1">
        <f t="shared" si="12"/>
        <v>163774</v>
      </c>
      <c r="E166" s="1">
        <f t="shared" si="13"/>
        <v>44617118</v>
      </c>
    </row>
    <row r="167" spans="1:5" x14ac:dyDescent="0.45">
      <c r="A167" s="1">
        <f t="shared" si="10"/>
        <v>160</v>
      </c>
      <c r="B167" s="1">
        <f t="shared" si="11"/>
        <v>178327</v>
      </c>
      <c r="C167" s="1">
        <f t="shared" si="14"/>
        <v>14500</v>
      </c>
      <c r="D167" s="1">
        <f t="shared" si="12"/>
        <v>163827</v>
      </c>
      <c r="E167" s="1">
        <f t="shared" si="13"/>
        <v>44453291</v>
      </c>
    </row>
    <row r="168" spans="1:5" x14ac:dyDescent="0.45">
      <c r="A168" s="1">
        <f t="shared" si="10"/>
        <v>161</v>
      </c>
      <c r="B168" s="1">
        <f t="shared" si="11"/>
        <v>178327</v>
      </c>
      <c r="C168" s="1">
        <f t="shared" si="14"/>
        <v>14447</v>
      </c>
      <c r="D168" s="1">
        <f t="shared" si="12"/>
        <v>163880</v>
      </c>
      <c r="E168" s="1">
        <f t="shared" si="13"/>
        <v>44289411</v>
      </c>
    </row>
    <row r="169" spans="1:5" x14ac:dyDescent="0.45">
      <c r="A169" s="1">
        <f t="shared" si="10"/>
        <v>162</v>
      </c>
      <c r="B169" s="1">
        <f t="shared" si="11"/>
        <v>178327</v>
      </c>
      <c r="C169" s="1">
        <f t="shared" si="14"/>
        <v>14394</v>
      </c>
      <c r="D169" s="1">
        <f t="shared" si="12"/>
        <v>163933</v>
      </c>
      <c r="E169" s="1">
        <f t="shared" si="13"/>
        <v>44125478</v>
      </c>
    </row>
    <row r="170" spans="1:5" x14ac:dyDescent="0.45">
      <c r="A170" s="1">
        <f t="shared" si="10"/>
        <v>163</v>
      </c>
      <c r="B170" s="1">
        <f t="shared" si="11"/>
        <v>178327</v>
      </c>
      <c r="C170" s="1">
        <f t="shared" si="14"/>
        <v>14340</v>
      </c>
      <c r="D170" s="1">
        <f t="shared" si="12"/>
        <v>163987</v>
      </c>
      <c r="E170" s="1">
        <f t="shared" si="13"/>
        <v>43961491</v>
      </c>
    </row>
    <row r="171" spans="1:5" x14ac:dyDescent="0.45">
      <c r="A171" s="1">
        <f t="shared" si="10"/>
        <v>164</v>
      </c>
      <c r="B171" s="1">
        <f t="shared" si="11"/>
        <v>178327</v>
      </c>
      <c r="C171" s="1">
        <f t="shared" si="14"/>
        <v>14287</v>
      </c>
      <c r="D171" s="1">
        <f t="shared" si="12"/>
        <v>164040</v>
      </c>
      <c r="E171" s="1">
        <f t="shared" si="13"/>
        <v>43797451</v>
      </c>
    </row>
    <row r="172" spans="1:5" x14ac:dyDescent="0.45">
      <c r="A172" s="1">
        <f t="shared" si="10"/>
        <v>165</v>
      </c>
      <c r="B172" s="1">
        <f t="shared" si="11"/>
        <v>178327</v>
      </c>
      <c r="C172" s="1">
        <f t="shared" si="14"/>
        <v>14234</v>
      </c>
      <c r="D172" s="1">
        <f t="shared" si="12"/>
        <v>164093</v>
      </c>
      <c r="E172" s="1">
        <f t="shared" si="13"/>
        <v>43633358</v>
      </c>
    </row>
    <row r="173" spans="1:5" x14ac:dyDescent="0.45">
      <c r="A173" s="1">
        <f t="shared" si="10"/>
        <v>166</v>
      </c>
      <c r="B173" s="1">
        <f t="shared" si="11"/>
        <v>178327</v>
      </c>
      <c r="C173" s="1">
        <f t="shared" si="14"/>
        <v>14180</v>
      </c>
      <c r="D173" s="1">
        <f t="shared" si="12"/>
        <v>164147</v>
      </c>
      <c r="E173" s="1">
        <f t="shared" si="13"/>
        <v>43469211</v>
      </c>
    </row>
    <row r="174" spans="1:5" x14ac:dyDescent="0.45">
      <c r="A174" s="1">
        <f t="shared" si="10"/>
        <v>167</v>
      </c>
      <c r="B174" s="1">
        <f t="shared" si="11"/>
        <v>178327</v>
      </c>
      <c r="C174" s="1">
        <f t="shared" si="14"/>
        <v>14127</v>
      </c>
      <c r="D174" s="1">
        <f t="shared" si="12"/>
        <v>164200</v>
      </c>
      <c r="E174" s="1">
        <f t="shared" si="13"/>
        <v>43305011</v>
      </c>
    </row>
    <row r="175" spans="1:5" x14ac:dyDescent="0.45">
      <c r="A175" s="1">
        <f t="shared" si="10"/>
        <v>168</v>
      </c>
      <c r="B175" s="1">
        <f t="shared" si="11"/>
        <v>178327</v>
      </c>
      <c r="C175" s="1">
        <f t="shared" si="14"/>
        <v>14074</v>
      </c>
      <c r="D175" s="1">
        <f t="shared" si="12"/>
        <v>164253</v>
      </c>
      <c r="E175" s="1">
        <f t="shared" si="13"/>
        <v>43140758</v>
      </c>
    </row>
    <row r="176" spans="1:5" x14ac:dyDescent="0.45">
      <c r="A176" s="1">
        <f t="shared" si="10"/>
        <v>169</v>
      </c>
      <c r="B176" s="1">
        <f t="shared" si="11"/>
        <v>178327</v>
      </c>
      <c r="C176" s="1">
        <f t="shared" si="14"/>
        <v>14020</v>
      </c>
      <c r="D176" s="1">
        <f t="shared" si="12"/>
        <v>164307</v>
      </c>
      <c r="E176" s="1">
        <f t="shared" si="13"/>
        <v>42976451</v>
      </c>
    </row>
    <row r="177" spans="1:5" x14ac:dyDescent="0.45">
      <c r="A177" s="1">
        <f t="shared" si="10"/>
        <v>170</v>
      </c>
      <c r="B177" s="1">
        <f t="shared" si="11"/>
        <v>178327</v>
      </c>
      <c r="C177" s="1">
        <f t="shared" si="14"/>
        <v>13967</v>
      </c>
      <c r="D177" s="1">
        <f t="shared" si="12"/>
        <v>164360</v>
      </c>
      <c r="E177" s="1">
        <f t="shared" si="13"/>
        <v>42812091</v>
      </c>
    </row>
    <row r="178" spans="1:5" x14ac:dyDescent="0.45">
      <c r="A178" s="1">
        <f t="shared" si="10"/>
        <v>171</v>
      </c>
      <c r="B178" s="1">
        <f t="shared" si="11"/>
        <v>178327</v>
      </c>
      <c r="C178" s="1">
        <f t="shared" si="14"/>
        <v>13913</v>
      </c>
      <c r="D178" s="1">
        <f t="shared" si="12"/>
        <v>164414</v>
      </c>
      <c r="E178" s="1">
        <f t="shared" si="13"/>
        <v>42647677</v>
      </c>
    </row>
    <row r="179" spans="1:5" x14ac:dyDescent="0.45">
      <c r="A179" s="1">
        <f t="shared" si="10"/>
        <v>172</v>
      </c>
      <c r="B179" s="1">
        <f t="shared" si="11"/>
        <v>178327</v>
      </c>
      <c r="C179" s="1">
        <f t="shared" si="14"/>
        <v>13860</v>
      </c>
      <c r="D179" s="1">
        <f t="shared" si="12"/>
        <v>164467</v>
      </c>
      <c r="E179" s="1">
        <f t="shared" si="13"/>
        <v>42483210</v>
      </c>
    </row>
    <row r="180" spans="1:5" x14ac:dyDescent="0.45">
      <c r="A180" s="1">
        <f t="shared" si="10"/>
        <v>173</v>
      </c>
      <c r="B180" s="1">
        <f t="shared" si="11"/>
        <v>178327</v>
      </c>
      <c r="C180" s="1">
        <f t="shared" si="14"/>
        <v>13807</v>
      </c>
      <c r="D180" s="1">
        <f t="shared" si="12"/>
        <v>164520</v>
      </c>
      <c r="E180" s="1">
        <f t="shared" si="13"/>
        <v>42318690</v>
      </c>
    </row>
    <row r="181" spans="1:5" x14ac:dyDescent="0.45">
      <c r="A181" s="1">
        <f t="shared" si="10"/>
        <v>174</v>
      </c>
      <c r="B181" s="1">
        <f t="shared" si="11"/>
        <v>178327</v>
      </c>
      <c r="C181" s="1">
        <f t="shared" si="14"/>
        <v>13753</v>
      </c>
      <c r="D181" s="1">
        <f t="shared" si="12"/>
        <v>164574</v>
      </c>
      <c r="E181" s="1">
        <f t="shared" si="13"/>
        <v>42154116</v>
      </c>
    </row>
    <row r="182" spans="1:5" x14ac:dyDescent="0.45">
      <c r="A182" s="1">
        <f t="shared" si="10"/>
        <v>175</v>
      </c>
      <c r="B182" s="1">
        <f t="shared" si="11"/>
        <v>178327</v>
      </c>
      <c r="C182" s="1">
        <f t="shared" si="14"/>
        <v>13700</v>
      </c>
      <c r="D182" s="1">
        <f t="shared" si="12"/>
        <v>164627</v>
      </c>
      <c r="E182" s="1">
        <f t="shared" si="13"/>
        <v>41989489</v>
      </c>
    </row>
    <row r="183" spans="1:5" x14ac:dyDescent="0.45">
      <c r="A183" s="1">
        <f t="shared" si="10"/>
        <v>176</v>
      </c>
      <c r="B183" s="1">
        <f t="shared" si="11"/>
        <v>178327</v>
      </c>
      <c r="C183" s="1">
        <f t="shared" si="14"/>
        <v>13646</v>
      </c>
      <c r="D183" s="1">
        <f t="shared" si="12"/>
        <v>164681</v>
      </c>
      <c r="E183" s="1">
        <f t="shared" si="13"/>
        <v>41824808</v>
      </c>
    </row>
    <row r="184" spans="1:5" x14ac:dyDescent="0.45">
      <c r="A184" s="1">
        <f t="shared" si="10"/>
        <v>177</v>
      </c>
      <c r="B184" s="1">
        <f t="shared" si="11"/>
        <v>178327</v>
      </c>
      <c r="C184" s="1">
        <f t="shared" si="14"/>
        <v>13593</v>
      </c>
      <c r="D184" s="1">
        <f t="shared" si="12"/>
        <v>164734</v>
      </c>
      <c r="E184" s="1">
        <f t="shared" si="13"/>
        <v>41660074</v>
      </c>
    </row>
    <row r="185" spans="1:5" x14ac:dyDescent="0.45">
      <c r="A185" s="1">
        <f t="shared" si="10"/>
        <v>178</v>
      </c>
      <c r="B185" s="1">
        <f t="shared" si="11"/>
        <v>178327</v>
      </c>
      <c r="C185" s="1">
        <f t="shared" si="14"/>
        <v>13539</v>
      </c>
      <c r="D185" s="1">
        <f t="shared" si="12"/>
        <v>164788</v>
      </c>
      <c r="E185" s="1">
        <f t="shared" si="13"/>
        <v>41495286</v>
      </c>
    </row>
    <row r="186" spans="1:5" x14ac:dyDescent="0.45">
      <c r="A186" s="1">
        <f t="shared" si="10"/>
        <v>179</v>
      </c>
      <c r="B186" s="1">
        <f t="shared" si="11"/>
        <v>178327</v>
      </c>
      <c r="C186" s="1">
        <f t="shared" si="14"/>
        <v>13485</v>
      </c>
      <c r="D186" s="1">
        <f t="shared" si="12"/>
        <v>164842</v>
      </c>
      <c r="E186" s="1">
        <f t="shared" si="13"/>
        <v>41330444</v>
      </c>
    </row>
    <row r="187" spans="1:5" x14ac:dyDescent="0.45">
      <c r="A187" s="1">
        <f t="shared" si="10"/>
        <v>180</v>
      </c>
      <c r="B187" s="1">
        <f t="shared" si="11"/>
        <v>178327</v>
      </c>
      <c r="C187" s="1">
        <f t="shared" si="14"/>
        <v>13432</v>
      </c>
      <c r="D187" s="1">
        <f t="shared" si="12"/>
        <v>164895</v>
      </c>
      <c r="E187" s="1">
        <f t="shared" si="13"/>
        <v>41165549</v>
      </c>
    </row>
    <row r="188" spans="1:5" x14ac:dyDescent="0.45">
      <c r="A188" s="1">
        <f t="shared" si="10"/>
        <v>181</v>
      </c>
      <c r="B188" s="1">
        <f t="shared" si="11"/>
        <v>178327</v>
      </c>
      <c r="C188" s="1">
        <f t="shared" si="14"/>
        <v>13378</v>
      </c>
      <c r="D188" s="1">
        <f t="shared" si="12"/>
        <v>164949</v>
      </c>
      <c r="E188" s="1">
        <f t="shared" si="13"/>
        <v>41000600</v>
      </c>
    </row>
    <row r="189" spans="1:5" x14ac:dyDescent="0.45">
      <c r="A189" s="1">
        <f t="shared" si="10"/>
        <v>182</v>
      </c>
      <c r="B189" s="1">
        <f t="shared" si="11"/>
        <v>178327</v>
      </c>
      <c r="C189" s="1">
        <f t="shared" si="14"/>
        <v>13325</v>
      </c>
      <c r="D189" s="1">
        <f t="shared" si="12"/>
        <v>165002</v>
      </c>
      <c r="E189" s="1">
        <f t="shared" si="13"/>
        <v>40835598</v>
      </c>
    </row>
    <row r="190" spans="1:5" x14ac:dyDescent="0.45">
      <c r="A190" s="1">
        <f t="shared" si="10"/>
        <v>183</v>
      </c>
      <c r="B190" s="1">
        <f t="shared" si="11"/>
        <v>178327</v>
      </c>
      <c r="C190" s="1">
        <f t="shared" si="14"/>
        <v>13271</v>
      </c>
      <c r="D190" s="1">
        <f t="shared" si="12"/>
        <v>165056</v>
      </c>
      <c r="E190" s="1">
        <f t="shared" si="13"/>
        <v>40670542</v>
      </c>
    </row>
    <row r="191" spans="1:5" x14ac:dyDescent="0.45">
      <c r="A191" s="1">
        <f t="shared" si="10"/>
        <v>184</v>
      </c>
      <c r="B191" s="1">
        <f t="shared" si="11"/>
        <v>178327</v>
      </c>
      <c r="C191" s="1">
        <f t="shared" si="14"/>
        <v>13217</v>
      </c>
      <c r="D191" s="1">
        <f t="shared" si="12"/>
        <v>165110</v>
      </c>
      <c r="E191" s="1">
        <f t="shared" si="13"/>
        <v>40505432</v>
      </c>
    </row>
    <row r="192" spans="1:5" x14ac:dyDescent="0.45">
      <c r="A192" s="1">
        <f t="shared" si="10"/>
        <v>185</v>
      </c>
      <c r="B192" s="1">
        <f t="shared" si="11"/>
        <v>178327</v>
      </c>
      <c r="C192" s="1">
        <f t="shared" si="14"/>
        <v>13164</v>
      </c>
      <c r="D192" s="1">
        <f t="shared" si="12"/>
        <v>165163</v>
      </c>
      <c r="E192" s="1">
        <f t="shared" si="13"/>
        <v>40340269</v>
      </c>
    </row>
    <row r="193" spans="1:5" x14ac:dyDescent="0.45">
      <c r="A193" s="1">
        <f t="shared" si="10"/>
        <v>186</v>
      </c>
      <c r="B193" s="1">
        <f t="shared" si="11"/>
        <v>178327</v>
      </c>
      <c r="C193" s="1">
        <f t="shared" si="14"/>
        <v>13110</v>
      </c>
      <c r="D193" s="1">
        <f t="shared" si="12"/>
        <v>165217</v>
      </c>
      <c r="E193" s="1">
        <f t="shared" si="13"/>
        <v>40175052</v>
      </c>
    </row>
    <row r="194" spans="1:5" x14ac:dyDescent="0.45">
      <c r="A194" s="1">
        <f t="shared" si="10"/>
        <v>187</v>
      </c>
      <c r="B194" s="1">
        <f t="shared" si="11"/>
        <v>178327</v>
      </c>
      <c r="C194" s="1">
        <f t="shared" si="14"/>
        <v>13056</v>
      </c>
      <c r="D194" s="1">
        <f t="shared" si="12"/>
        <v>165271</v>
      </c>
      <c r="E194" s="1">
        <f t="shared" si="13"/>
        <v>40009781</v>
      </c>
    </row>
    <row r="195" spans="1:5" x14ac:dyDescent="0.45">
      <c r="A195" s="1">
        <f t="shared" si="10"/>
        <v>188</v>
      </c>
      <c r="B195" s="1">
        <f t="shared" si="11"/>
        <v>178327</v>
      </c>
      <c r="C195" s="1">
        <f t="shared" si="14"/>
        <v>13003</v>
      </c>
      <c r="D195" s="1">
        <f t="shared" si="12"/>
        <v>165324</v>
      </c>
      <c r="E195" s="1">
        <f t="shared" si="13"/>
        <v>39844457</v>
      </c>
    </row>
    <row r="196" spans="1:5" x14ac:dyDescent="0.45">
      <c r="A196" s="1">
        <f t="shared" si="10"/>
        <v>189</v>
      </c>
      <c r="B196" s="1">
        <f t="shared" si="11"/>
        <v>178327</v>
      </c>
      <c r="C196" s="1">
        <f t="shared" si="14"/>
        <v>12949</v>
      </c>
      <c r="D196" s="1">
        <f t="shared" si="12"/>
        <v>165378</v>
      </c>
      <c r="E196" s="1">
        <f t="shared" si="13"/>
        <v>39679079</v>
      </c>
    </row>
    <row r="197" spans="1:5" x14ac:dyDescent="0.45">
      <c r="A197" s="1">
        <f t="shared" si="10"/>
        <v>190</v>
      </c>
      <c r="B197" s="1">
        <f t="shared" si="11"/>
        <v>178327</v>
      </c>
      <c r="C197" s="1">
        <f t="shared" si="14"/>
        <v>12895</v>
      </c>
      <c r="D197" s="1">
        <f t="shared" si="12"/>
        <v>165432</v>
      </c>
      <c r="E197" s="1">
        <f t="shared" si="13"/>
        <v>39513647</v>
      </c>
    </row>
    <row r="198" spans="1:5" x14ac:dyDescent="0.45">
      <c r="A198" s="1">
        <f t="shared" si="10"/>
        <v>191</v>
      </c>
      <c r="B198" s="1">
        <f t="shared" si="11"/>
        <v>178327</v>
      </c>
      <c r="C198" s="1">
        <f t="shared" si="14"/>
        <v>12841</v>
      </c>
      <c r="D198" s="1">
        <f t="shared" si="12"/>
        <v>165486</v>
      </c>
      <c r="E198" s="1">
        <f t="shared" si="13"/>
        <v>39348161</v>
      </c>
    </row>
    <row r="199" spans="1:5" x14ac:dyDescent="0.45">
      <c r="A199" s="1">
        <f t="shared" si="10"/>
        <v>192</v>
      </c>
      <c r="B199" s="1">
        <f t="shared" si="11"/>
        <v>178327</v>
      </c>
      <c r="C199" s="1">
        <f t="shared" si="14"/>
        <v>12788</v>
      </c>
      <c r="D199" s="1">
        <f t="shared" si="12"/>
        <v>165539</v>
      </c>
      <c r="E199" s="1">
        <f t="shared" si="13"/>
        <v>39182622</v>
      </c>
    </row>
    <row r="200" spans="1:5" x14ac:dyDescent="0.45">
      <c r="A200" s="1">
        <f t="shared" si="10"/>
        <v>193</v>
      </c>
      <c r="B200" s="1">
        <f t="shared" si="11"/>
        <v>178327</v>
      </c>
      <c r="C200" s="1">
        <f t="shared" si="14"/>
        <v>12734</v>
      </c>
      <c r="D200" s="1">
        <f t="shared" si="12"/>
        <v>165593</v>
      </c>
      <c r="E200" s="1">
        <f t="shared" si="13"/>
        <v>39017029</v>
      </c>
    </row>
    <row r="201" spans="1:5" x14ac:dyDescent="0.45">
      <c r="A201" s="1">
        <f t="shared" si="10"/>
        <v>194</v>
      </c>
      <c r="B201" s="1">
        <f t="shared" si="11"/>
        <v>178327</v>
      </c>
      <c r="C201" s="1">
        <f t="shared" si="14"/>
        <v>12680</v>
      </c>
      <c r="D201" s="1">
        <f t="shared" si="12"/>
        <v>165647</v>
      </c>
      <c r="E201" s="1">
        <f t="shared" si="13"/>
        <v>38851382</v>
      </c>
    </row>
    <row r="202" spans="1:5" x14ac:dyDescent="0.45">
      <c r="A202" s="1">
        <f t="shared" ref="A202:A265" si="15">A201+1</f>
        <v>195</v>
      </c>
      <c r="B202" s="1">
        <f t="shared" ref="B202:B265" si="16">B201</f>
        <v>178327</v>
      </c>
      <c r="C202" s="1">
        <f t="shared" si="14"/>
        <v>12626</v>
      </c>
      <c r="D202" s="1">
        <f t="shared" ref="D202:D265" si="17">B202-C202</f>
        <v>165701</v>
      </c>
      <c r="E202" s="1">
        <f t="shared" ref="E202:E265" si="18">E201-D202</f>
        <v>38685681</v>
      </c>
    </row>
    <row r="203" spans="1:5" x14ac:dyDescent="0.45">
      <c r="A203" s="1">
        <f t="shared" si="15"/>
        <v>196</v>
      </c>
      <c r="B203" s="1">
        <f t="shared" si="16"/>
        <v>178327</v>
      </c>
      <c r="C203" s="1">
        <f t="shared" si="14"/>
        <v>12572</v>
      </c>
      <c r="D203" s="1">
        <f t="shared" si="17"/>
        <v>165755</v>
      </c>
      <c r="E203" s="1">
        <f t="shared" si="18"/>
        <v>38519926</v>
      </c>
    </row>
    <row r="204" spans="1:5" x14ac:dyDescent="0.45">
      <c r="A204" s="1">
        <f t="shared" si="15"/>
        <v>197</v>
      </c>
      <c r="B204" s="1">
        <f t="shared" si="16"/>
        <v>178327</v>
      </c>
      <c r="C204" s="1">
        <f t="shared" ref="C204:C267" si="19">INT(E203*$C$3/12)</f>
        <v>12518</v>
      </c>
      <c r="D204" s="1">
        <f t="shared" si="17"/>
        <v>165809</v>
      </c>
      <c r="E204" s="1">
        <f t="shared" si="18"/>
        <v>38354117</v>
      </c>
    </row>
    <row r="205" spans="1:5" x14ac:dyDescent="0.45">
      <c r="A205" s="1">
        <f t="shared" si="15"/>
        <v>198</v>
      </c>
      <c r="B205" s="1">
        <f t="shared" si="16"/>
        <v>178327</v>
      </c>
      <c r="C205" s="1">
        <f t="shared" si="19"/>
        <v>12465</v>
      </c>
      <c r="D205" s="1">
        <f t="shared" si="17"/>
        <v>165862</v>
      </c>
      <c r="E205" s="1">
        <f t="shared" si="18"/>
        <v>38188255</v>
      </c>
    </row>
    <row r="206" spans="1:5" x14ac:dyDescent="0.45">
      <c r="A206" s="1">
        <f t="shared" si="15"/>
        <v>199</v>
      </c>
      <c r="B206" s="1">
        <f t="shared" si="16"/>
        <v>178327</v>
      </c>
      <c r="C206" s="1">
        <f t="shared" si="19"/>
        <v>12411</v>
      </c>
      <c r="D206" s="1">
        <f t="shared" si="17"/>
        <v>165916</v>
      </c>
      <c r="E206" s="1">
        <f t="shared" si="18"/>
        <v>38022339</v>
      </c>
    </row>
    <row r="207" spans="1:5" x14ac:dyDescent="0.45">
      <c r="A207" s="1">
        <f t="shared" si="15"/>
        <v>200</v>
      </c>
      <c r="B207" s="1">
        <f t="shared" si="16"/>
        <v>178327</v>
      </c>
      <c r="C207" s="1">
        <f t="shared" si="19"/>
        <v>12357</v>
      </c>
      <c r="D207" s="1">
        <f t="shared" si="17"/>
        <v>165970</v>
      </c>
      <c r="E207" s="1">
        <f t="shared" si="18"/>
        <v>37856369</v>
      </c>
    </row>
    <row r="208" spans="1:5" x14ac:dyDescent="0.45">
      <c r="A208" s="1">
        <f t="shared" si="15"/>
        <v>201</v>
      </c>
      <c r="B208" s="1">
        <f t="shared" si="16"/>
        <v>178327</v>
      </c>
      <c r="C208" s="1">
        <f t="shared" si="19"/>
        <v>12303</v>
      </c>
      <c r="D208" s="1">
        <f t="shared" si="17"/>
        <v>166024</v>
      </c>
      <c r="E208" s="1">
        <f t="shared" si="18"/>
        <v>37690345</v>
      </c>
    </row>
    <row r="209" spans="1:5" x14ac:dyDescent="0.45">
      <c r="A209" s="1">
        <f t="shared" si="15"/>
        <v>202</v>
      </c>
      <c r="B209" s="1">
        <f t="shared" si="16"/>
        <v>178327</v>
      </c>
      <c r="C209" s="1">
        <f t="shared" si="19"/>
        <v>12249</v>
      </c>
      <c r="D209" s="1">
        <f t="shared" si="17"/>
        <v>166078</v>
      </c>
      <c r="E209" s="1">
        <f t="shared" si="18"/>
        <v>37524267</v>
      </c>
    </row>
    <row r="210" spans="1:5" x14ac:dyDescent="0.45">
      <c r="A210" s="1">
        <f t="shared" si="15"/>
        <v>203</v>
      </c>
      <c r="B210" s="1">
        <f t="shared" si="16"/>
        <v>178327</v>
      </c>
      <c r="C210" s="1">
        <f t="shared" si="19"/>
        <v>12195</v>
      </c>
      <c r="D210" s="1">
        <f t="shared" si="17"/>
        <v>166132</v>
      </c>
      <c r="E210" s="1">
        <f t="shared" si="18"/>
        <v>37358135</v>
      </c>
    </row>
    <row r="211" spans="1:5" x14ac:dyDescent="0.45">
      <c r="A211" s="1">
        <f t="shared" si="15"/>
        <v>204</v>
      </c>
      <c r="B211" s="1">
        <f t="shared" si="16"/>
        <v>178327</v>
      </c>
      <c r="C211" s="1">
        <f t="shared" si="19"/>
        <v>12141</v>
      </c>
      <c r="D211" s="1">
        <f t="shared" si="17"/>
        <v>166186</v>
      </c>
      <c r="E211" s="1">
        <f t="shared" si="18"/>
        <v>37191949</v>
      </c>
    </row>
    <row r="212" spans="1:5" x14ac:dyDescent="0.45">
      <c r="A212" s="1">
        <f t="shared" si="15"/>
        <v>205</v>
      </c>
      <c r="B212" s="1">
        <f t="shared" si="16"/>
        <v>178327</v>
      </c>
      <c r="C212" s="1">
        <f t="shared" si="19"/>
        <v>12087</v>
      </c>
      <c r="D212" s="1">
        <f t="shared" si="17"/>
        <v>166240</v>
      </c>
      <c r="E212" s="1">
        <f t="shared" si="18"/>
        <v>37025709</v>
      </c>
    </row>
    <row r="213" spans="1:5" x14ac:dyDescent="0.45">
      <c r="A213" s="1">
        <f t="shared" si="15"/>
        <v>206</v>
      </c>
      <c r="B213" s="1">
        <f t="shared" si="16"/>
        <v>178327</v>
      </c>
      <c r="C213" s="1">
        <f t="shared" si="19"/>
        <v>12033</v>
      </c>
      <c r="D213" s="1">
        <f t="shared" si="17"/>
        <v>166294</v>
      </c>
      <c r="E213" s="1">
        <f t="shared" si="18"/>
        <v>36859415</v>
      </c>
    </row>
    <row r="214" spans="1:5" x14ac:dyDescent="0.45">
      <c r="A214" s="1">
        <f t="shared" si="15"/>
        <v>207</v>
      </c>
      <c r="B214" s="1">
        <f t="shared" si="16"/>
        <v>178327</v>
      </c>
      <c r="C214" s="1">
        <f t="shared" si="19"/>
        <v>11979</v>
      </c>
      <c r="D214" s="1">
        <f t="shared" si="17"/>
        <v>166348</v>
      </c>
      <c r="E214" s="1">
        <f t="shared" si="18"/>
        <v>36693067</v>
      </c>
    </row>
    <row r="215" spans="1:5" x14ac:dyDescent="0.45">
      <c r="A215" s="1">
        <f t="shared" si="15"/>
        <v>208</v>
      </c>
      <c r="B215" s="1">
        <f t="shared" si="16"/>
        <v>178327</v>
      </c>
      <c r="C215" s="1">
        <f t="shared" si="19"/>
        <v>11925</v>
      </c>
      <c r="D215" s="1">
        <f t="shared" si="17"/>
        <v>166402</v>
      </c>
      <c r="E215" s="1">
        <f t="shared" si="18"/>
        <v>36526665</v>
      </c>
    </row>
    <row r="216" spans="1:5" x14ac:dyDescent="0.45">
      <c r="A216" s="1">
        <f t="shared" si="15"/>
        <v>209</v>
      </c>
      <c r="B216" s="1">
        <f t="shared" si="16"/>
        <v>178327</v>
      </c>
      <c r="C216" s="1">
        <f t="shared" si="19"/>
        <v>11871</v>
      </c>
      <c r="D216" s="1">
        <f t="shared" si="17"/>
        <v>166456</v>
      </c>
      <c r="E216" s="1">
        <f t="shared" si="18"/>
        <v>36360209</v>
      </c>
    </row>
    <row r="217" spans="1:5" x14ac:dyDescent="0.45">
      <c r="A217" s="1">
        <f t="shared" si="15"/>
        <v>210</v>
      </c>
      <c r="B217" s="1">
        <f t="shared" si="16"/>
        <v>178327</v>
      </c>
      <c r="C217" s="1">
        <f t="shared" si="19"/>
        <v>11817</v>
      </c>
      <c r="D217" s="1">
        <f t="shared" si="17"/>
        <v>166510</v>
      </c>
      <c r="E217" s="1">
        <f t="shared" si="18"/>
        <v>36193699</v>
      </c>
    </row>
    <row r="218" spans="1:5" x14ac:dyDescent="0.45">
      <c r="A218" s="1">
        <f t="shared" si="15"/>
        <v>211</v>
      </c>
      <c r="B218" s="1">
        <f t="shared" si="16"/>
        <v>178327</v>
      </c>
      <c r="C218" s="1">
        <f t="shared" si="19"/>
        <v>11762</v>
      </c>
      <c r="D218" s="1">
        <f t="shared" si="17"/>
        <v>166565</v>
      </c>
      <c r="E218" s="1">
        <f t="shared" si="18"/>
        <v>36027134</v>
      </c>
    </row>
    <row r="219" spans="1:5" x14ac:dyDescent="0.45">
      <c r="A219" s="1">
        <f t="shared" si="15"/>
        <v>212</v>
      </c>
      <c r="B219" s="1">
        <f t="shared" si="16"/>
        <v>178327</v>
      </c>
      <c r="C219" s="1">
        <f t="shared" si="19"/>
        <v>11708</v>
      </c>
      <c r="D219" s="1">
        <f t="shared" si="17"/>
        <v>166619</v>
      </c>
      <c r="E219" s="1">
        <f t="shared" si="18"/>
        <v>35860515</v>
      </c>
    </row>
    <row r="220" spans="1:5" x14ac:dyDescent="0.45">
      <c r="A220" s="1">
        <f t="shared" si="15"/>
        <v>213</v>
      </c>
      <c r="B220" s="1">
        <f t="shared" si="16"/>
        <v>178327</v>
      </c>
      <c r="C220" s="1">
        <f t="shared" si="19"/>
        <v>11654</v>
      </c>
      <c r="D220" s="1">
        <f t="shared" si="17"/>
        <v>166673</v>
      </c>
      <c r="E220" s="1">
        <f t="shared" si="18"/>
        <v>35693842</v>
      </c>
    </row>
    <row r="221" spans="1:5" x14ac:dyDescent="0.45">
      <c r="A221" s="1">
        <f t="shared" si="15"/>
        <v>214</v>
      </c>
      <c r="B221" s="1">
        <f t="shared" si="16"/>
        <v>178327</v>
      </c>
      <c r="C221" s="1">
        <f t="shared" si="19"/>
        <v>11600</v>
      </c>
      <c r="D221" s="1">
        <f t="shared" si="17"/>
        <v>166727</v>
      </c>
      <c r="E221" s="1">
        <f t="shared" si="18"/>
        <v>35527115</v>
      </c>
    </row>
    <row r="222" spans="1:5" x14ac:dyDescent="0.45">
      <c r="A222" s="1">
        <f t="shared" si="15"/>
        <v>215</v>
      </c>
      <c r="B222" s="1">
        <f t="shared" si="16"/>
        <v>178327</v>
      </c>
      <c r="C222" s="1">
        <f t="shared" si="19"/>
        <v>11546</v>
      </c>
      <c r="D222" s="1">
        <f t="shared" si="17"/>
        <v>166781</v>
      </c>
      <c r="E222" s="1">
        <f t="shared" si="18"/>
        <v>35360334</v>
      </c>
    </row>
    <row r="223" spans="1:5" x14ac:dyDescent="0.45">
      <c r="A223" s="1">
        <f t="shared" si="15"/>
        <v>216</v>
      </c>
      <c r="B223" s="1">
        <f t="shared" si="16"/>
        <v>178327</v>
      </c>
      <c r="C223" s="1">
        <f t="shared" si="19"/>
        <v>11492</v>
      </c>
      <c r="D223" s="1">
        <f t="shared" si="17"/>
        <v>166835</v>
      </c>
      <c r="E223" s="1">
        <f t="shared" si="18"/>
        <v>35193499</v>
      </c>
    </row>
    <row r="224" spans="1:5" x14ac:dyDescent="0.45">
      <c r="A224" s="1">
        <f t="shared" si="15"/>
        <v>217</v>
      </c>
      <c r="B224" s="1">
        <f t="shared" si="16"/>
        <v>178327</v>
      </c>
      <c r="C224" s="1">
        <f t="shared" si="19"/>
        <v>11437</v>
      </c>
      <c r="D224" s="1">
        <f t="shared" si="17"/>
        <v>166890</v>
      </c>
      <c r="E224" s="1">
        <f t="shared" si="18"/>
        <v>35026609</v>
      </c>
    </row>
    <row r="225" spans="1:5" x14ac:dyDescent="0.45">
      <c r="A225" s="1">
        <f t="shared" si="15"/>
        <v>218</v>
      </c>
      <c r="B225" s="1">
        <f t="shared" si="16"/>
        <v>178327</v>
      </c>
      <c r="C225" s="1">
        <f t="shared" si="19"/>
        <v>11383</v>
      </c>
      <c r="D225" s="1">
        <f t="shared" si="17"/>
        <v>166944</v>
      </c>
      <c r="E225" s="1">
        <f t="shared" si="18"/>
        <v>34859665</v>
      </c>
    </row>
    <row r="226" spans="1:5" x14ac:dyDescent="0.45">
      <c r="A226" s="1">
        <f t="shared" si="15"/>
        <v>219</v>
      </c>
      <c r="B226" s="1">
        <f t="shared" si="16"/>
        <v>178327</v>
      </c>
      <c r="C226" s="1">
        <f t="shared" si="19"/>
        <v>11329</v>
      </c>
      <c r="D226" s="1">
        <f t="shared" si="17"/>
        <v>166998</v>
      </c>
      <c r="E226" s="1">
        <f t="shared" si="18"/>
        <v>34692667</v>
      </c>
    </row>
    <row r="227" spans="1:5" x14ac:dyDescent="0.45">
      <c r="A227" s="1">
        <f t="shared" si="15"/>
        <v>220</v>
      </c>
      <c r="B227" s="1">
        <f t="shared" si="16"/>
        <v>178327</v>
      </c>
      <c r="C227" s="1">
        <f t="shared" si="19"/>
        <v>11275</v>
      </c>
      <c r="D227" s="1">
        <f t="shared" si="17"/>
        <v>167052</v>
      </c>
      <c r="E227" s="1">
        <f t="shared" si="18"/>
        <v>34525615</v>
      </c>
    </row>
    <row r="228" spans="1:5" x14ac:dyDescent="0.45">
      <c r="A228" s="1">
        <f t="shared" si="15"/>
        <v>221</v>
      </c>
      <c r="B228" s="1">
        <f t="shared" si="16"/>
        <v>178327</v>
      </c>
      <c r="C228" s="1">
        <f t="shared" si="19"/>
        <v>11220</v>
      </c>
      <c r="D228" s="1">
        <f t="shared" si="17"/>
        <v>167107</v>
      </c>
      <c r="E228" s="1">
        <f t="shared" si="18"/>
        <v>34358508</v>
      </c>
    </row>
    <row r="229" spans="1:5" x14ac:dyDescent="0.45">
      <c r="A229" s="1">
        <f t="shared" si="15"/>
        <v>222</v>
      </c>
      <c r="B229" s="1">
        <f t="shared" si="16"/>
        <v>178327</v>
      </c>
      <c r="C229" s="1">
        <f t="shared" si="19"/>
        <v>11166</v>
      </c>
      <c r="D229" s="1">
        <f t="shared" si="17"/>
        <v>167161</v>
      </c>
      <c r="E229" s="1">
        <f t="shared" si="18"/>
        <v>34191347</v>
      </c>
    </row>
    <row r="230" spans="1:5" x14ac:dyDescent="0.45">
      <c r="A230" s="1">
        <f t="shared" si="15"/>
        <v>223</v>
      </c>
      <c r="B230" s="1">
        <f t="shared" si="16"/>
        <v>178327</v>
      </c>
      <c r="C230" s="1">
        <f t="shared" si="19"/>
        <v>11112</v>
      </c>
      <c r="D230" s="1">
        <f t="shared" si="17"/>
        <v>167215</v>
      </c>
      <c r="E230" s="1">
        <f t="shared" si="18"/>
        <v>34024132</v>
      </c>
    </row>
    <row r="231" spans="1:5" x14ac:dyDescent="0.45">
      <c r="A231" s="1">
        <f t="shared" si="15"/>
        <v>224</v>
      </c>
      <c r="B231" s="1">
        <f t="shared" si="16"/>
        <v>178327</v>
      </c>
      <c r="C231" s="1">
        <f t="shared" si="19"/>
        <v>11057</v>
      </c>
      <c r="D231" s="1">
        <f t="shared" si="17"/>
        <v>167270</v>
      </c>
      <c r="E231" s="1">
        <f t="shared" si="18"/>
        <v>33856862</v>
      </c>
    </row>
    <row r="232" spans="1:5" x14ac:dyDescent="0.45">
      <c r="A232" s="1">
        <f t="shared" si="15"/>
        <v>225</v>
      </c>
      <c r="B232" s="1">
        <f t="shared" si="16"/>
        <v>178327</v>
      </c>
      <c r="C232" s="1">
        <f t="shared" si="19"/>
        <v>11003</v>
      </c>
      <c r="D232" s="1">
        <f t="shared" si="17"/>
        <v>167324</v>
      </c>
      <c r="E232" s="1">
        <f t="shared" si="18"/>
        <v>33689538</v>
      </c>
    </row>
    <row r="233" spans="1:5" x14ac:dyDescent="0.45">
      <c r="A233" s="1">
        <f t="shared" si="15"/>
        <v>226</v>
      </c>
      <c r="B233" s="1">
        <f t="shared" si="16"/>
        <v>178327</v>
      </c>
      <c r="C233" s="1">
        <f t="shared" si="19"/>
        <v>10949</v>
      </c>
      <c r="D233" s="1">
        <f t="shared" si="17"/>
        <v>167378</v>
      </c>
      <c r="E233" s="1">
        <f t="shared" si="18"/>
        <v>33522160</v>
      </c>
    </row>
    <row r="234" spans="1:5" x14ac:dyDescent="0.45">
      <c r="A234" s="1">
        <f t="shared" si="15"/>
        <v>227</v>
      </c>
      <c r="B234" s="1">
        <f t="shared" si="16"/>
        <v>178327</v>
      </c>
      <c r="C234" s="1">
        <f t="shared" si="19"/>
        <v>10894</v>
      </c>
      <c r="D234" s="1">
        <f t="shared" si="17"/>
        <v>167433</v>
      </c>
      <c r="E234" s="1">
        <f t="shared" si="18"/>
        <v>33354727</v>
      </c>
    </row>
    <row r="235" spans="1:5" x14ac:dyDescent="0.45">
      <c r="A235" s="1">
        <f t="shared" si="15"/>
        <v>228</v>
      </c>
      <c r="B235" s="1">
        <f t="shared" si="16"/>
        <v>178327</v>
      </c>
      <c r="C235" s="1">
        <f t="shared" si="19"/>
        <v>10840</v>
      </c>
      <c r="D235" s="1">
        <f t="shared" si="17"/>
        <v>167487</v>
      </c>
      <c r="E235" s="1">
        <f t="shared" si="18"/>
        <v>33187240</v>
      </c>
    </row>
    <row r="236" spans="1:5" x14ac:dyDescent="0.45">
      <c r="A236" s="1">
        <f t="shared" si="15"/>
        <v>229</v>
      </c>
      <c r="B236" s="1">
        <f t="shared" si="16"/>
        <v>178327</v>
      </c>
      <c r="C236" s="1">
        <f t="shared" si="19"/>
        <v>10785</v>
      </c>
      <c r="D236" s="1">
        <f t="shared" si="17"/>
        <v>167542</v>
      </c>
      <c r="E236" s="1">
        <f t="shared" si="18"/>
        <v>33019698</v>
      </c>
    </row>
    <row r="237" spans="1:5" x14ac:dyDescent="0.45">
      <c r="A237" s="1">
        <f t="shared" si="15"/>
        <v>230</v>
      </c>
      <c r="B237" s="1">
        <f t="shared" si="16"/>
        <v>178327</v>
      </c>
      <c r="C237" s="1">
        <f t="shared" si="19"/>
        <v>10731</v>
      </c>
      <c r="D237" s="1">
        <f t="shared" si="17"/>
        <v>167596</v>
      </c>
      <c r="E237" s="1">
        <f t="shared" si="18"/>
        <v>32852102</v>
      </c>
    </row>
    <row r="238" spans="1:5" x14ac:dyDescent="0.45">
      <c r="A238" s="1">
        <f t="shared" si="15"/>
        <v>231</v>
      </c>
      <c r="B238" s="1">
        <f t="shared" si="16"/>
        <v>178327</v>
      </c>
      <c r="C238" s="1">
        <f t="shared" si="19"/>
        <v>10676</v>
      </c>
      <c r="D238" s="1">
        <f t="shared" si="17"/>
        <v>167651</v>
      </c>
      <c r="E238" s="1">
        <f t="shared" si="18"/>
        <v>32684451</v>
      </c>
    </row>
    <row r="239" spans="1:5" x14ac:dyDescent="0.45">
      <c r="A239" s="1">
        <f t="shared" si="15"/>
        <v>232</v>
      </c>
      <c r="B239" s="1">
        <f t="shared" si="16"/>
        <v>178327</v>
      </c>
      <c r="C239" s="1">
        <f t="shared" si="19"/>
        <v>10622</v>
      </c>
      <c r="D239" s="1">
        <f t="shared" si="17"/>
        <v>167705</v>
      </c>
      <c r="E239" s="1">
        <f t="shared" si="18"/>
        <v>32516746</v>
      </c>
    </row>
    <row r="240" spans="1:5" x14ac:dyDescent="0.45">
      <c r="A240" s="1">
        <f t="shared" si="15"/>
        <v>233</v>
      </c>
      <c r="B240" s="1">
        <f t="shared" si="16"/>
        <v>178327</v>
      </c>
      <c r="C240" s="1">
        <f t="shared" si="19"/>
        <v>10567</v>
      </c>
      <c r="D240" s="1">
        <f t="shared" si="17"/>
        <v>167760</v>
      </c>
      <c r="E240" s="1">
        <f t="shared" si="18"/>
        <v>32348986</v>
      </c>
    </row>
    <row r="241" spans="1:5" x14ac:dyDescent="0.45">
      <c r="A241" s="1">
        <f t="shared" si="15"/>
        <v>234</v>
      </c>
      <c r="B241" s="1">
        <f t="shared" si="16"/>
        <v>178327</v>
      </c>
      <c r="C241" s="1">
        <f t="shared" si="19"/>
        <v>10513</v>
      </c>
      <c r="D241" s="1">
        <f t="shared" si="17"/>
        <v>167814</v>
      </c>
      <c r="E241" s="1">
        <f t="shared" si="18"/>
        <v>32181172</v>
      </c>
    </row>
    <row r="242" spans="1:5" x14ac:dyDescent="0.45">
      <c r="A242" s="1">
        <f t="shared" si="15"/>
        <v>235</v>
      </c>
      <c r="B242" s="1">
        <f t="shared" si="16"/>
        <v>178327</v>
      </c>
      <c r="C242" s="1">
        <f t="shared" si="19"/>
        <v>10458</v>
      </c>
      <c r="D242" s="1">
        <f t="shared" si="17"/>
        <v>167869</v>
      </c>
      <c r="E242" s="1">
        <f t="shared" si="18"/>
        <v>32013303</v>
      </c>
    </row>
    <row r="243" spans="1:5" x14ac:dyDescent="0.45">
      <c r="A243" s="1">
        <f t="shared" si="15"/>
        <v>236</v>
      </c>
      <c r="B243" s="1">
        <f t="shared" si="16"/>
        <v>178327</v>
      </c>
      <c r="C243" s="1">
        <f t="shared" si="19"/>
        <v>10404</v>
      </c>
      <c r="D243" s="1">
        <f t="shared" si="17"/>
        <v>167923</v>
      </c>
      <c r="E243" s="1">
        <f t="shared" si="18"/>
        <v>31845380</v>
      </c>
    </row>
    <row r="244" spans="1:5" x14ac:dyDescent="0.45">
      <c r="A244" s="1">
        <f t="shared" si="15"/>
        <v>237</v>
      </c>
      <c r="B244" s="1">
        <f t="shared" si="16"/>
        <v>178327</v>
      </c>
      <c r="C244" s="1">
        <f t="shared" si="19"/>
        <v>10349</v>
      </c>
      <c r="D244" s="1">
        <f t="shared" si="17"/>
        <v>167978</v>
      </c>
      <c r="E244" s="1">
        <f t="shared" si="18"/>
        <v>31677402</v>
      </c>
    </row>
    <row r="245" spans="1:5" x14ac:dyDescent="0.45">
      <c r="A245" s="1">
        <f t="shared" si="15"/>
        <v>238</v>
      </c>
      <c r="B245" s="1">
        <f t="shared" si="16"/>
        <v>178327</v>
      </c>
      <c r="C245" s="1">
        <f t="shared" si="19"/>
        <v>10295</v>
      </c>
      <c r="D245" s="1">
        <f t="shared" si="17"/>
        <v>168032</v>
      </c>
      <c r="E245" s="1">
        <f t="shared" si="18"/>
        <v>31509370</v>
      </c>
    </row>
    <row r="246" spans="1:5" x14ac:dyDescent="0.45">
      <c r="A246" s="1">
        <f t="shared" si="15"/>
        <v>239</v>
      </c>
      <c r="B246" s="1">
        <f t="shared" si="16"/>
        <v>178327</v>
      </c>
      <c r="C246" s="1">
        <f t="shared" si="19"/>
        <v>10240</v>
      </c>
      <c r="D246" s="1">
        <f t="shared" si="17"/>
        <v>168087</v>
      </c>
      <c r="E246" s="1">
        <f t="shared" si="18"/>
        <v>31341283</v>
      </c>
    </row>
    <row r="247" spans="1:5" x14ac:dyDescent="0.45">
      <c r="A247" s="1">
        <f t="shared" si="15"/>
        <v>240</v>
      </c>
      <c r="B247" s="1">
        <f t="shared" si="16"/>
        <v>178327</v>
      </c>
      <c r="C247" s="1">
        <f t="shared" si="19"/>
        <v>10185</v>
      </c>
      <c r="D247" s="1">
        <f t="shared" si="17"/>
        <v>168142</v>
      </c>
      <c r="E247" s="1">
        <f t="shared" si="18"/>
        <v>31173141</v>
      </c>
    </row>
    <row r="248" spans="1:5" x14ac:dyDescent="0.45">
      <c r="A248" s="1">
        <f t="shared" si="15"/>
        <v>241</v>
      </c>
      <c r="B248" s="1">
        <f t="shared" si="16"/>
        <v>178327</v>
      </c>
      <c r="C248" s="1">
        <f t="shared" si="19"/>
        <v>10131</v>
      </c>
      <c r="D248" s="1">
        <f t="shared" si="17"/>
        <v>168196</v>
      </c>
      <c r="E248" s="1">
        <f t="shared" si="18"/>
        <v>31004945</v>
      </c>
    </row>
    <row r="249" spans="1:5" x14ac:dyDescent="0.45">
      <c r="A249" s="1">
        <f t="shared" si="15"/>
        <v>242</v>
      </c>
      <c r="B249" s="1">
        <f t="shared" si="16"/>
        <v>178327</v>
      </c>
      <c r="C249" s="1">
        <f t="shared" si="19"/>
        <v>10076</v>
      </c>
      <c r="D249" s="1">
        <f t="shared" si="17"/>
        <v>168251</v>
      </c>
      <c r="E249" s="1">
        <f t="shared" si="18"/>
        <v>30836694</v>
      </c>
    </row>
    <row r="250" spans="1:5" x14ac:dyDescent="0.45">
      <c r="A250" s="1">
        <f t="shared" si="15"/>
        <v>243</v>
      </c>
      <c r="B250" s="1">
        <f t="shared" si="16"/>
        <v>178327</v>
      </c>
      <c r="C250" s="1">
        <f t="shared" si="19"/>
        <v>10021</v>
      </c>
      <c r="D250" s="1">
        <f t="shared" si="17"/>
        <v>168306</v>
      </c>
      <c r="E250" s="1">
        <f t="shared" si="18"/>
        <v>30668388</v>
      </c>
    </row>
    <row r="251" spans="1:5" x14ac:dyDescent="0.45">
      <c r="A251" s="1">
        <f t="shared" si="15"/>
        <v>244</v>
      </c>
      <c r="B251" s="1">
        <f t="shared" si="16"/>
        <v>178327</v>
      </c>
      <c r="C251" s="1">
        <f t="shared" si="19"/>
        <v>9967</v>
      </c>
      <c r="D251" s="1">
        <f t="shared" si="17"/>
        <v>168360</v>
      </c>
      <c r="E251" s="1">
        <f t="shared" si="18"/>
        <v>30500028</v>
      </c>
    </row>
    <row r="252" spans="1:5" x14ac:dyDescent="0.45">
      <c r="A252" s="1">
        <f t="shared" si="15"/>
        <v>245</v>
      </c>
      <c r="B252" s="1">
        <f t="shared" si="16"/>
        <v>178327</v>
      </c>
      <c r="C252" s="1">
        <f t="shared" si="19"/>
        <v>9912</v>
      </c>
      <c r="D252" s="1">
        <f t="shared" si="17"/>
        <v>168415</v>
      </c>
      <c r="E252" s="1">
        <f t="shared" si="18"/>
        <v>30331613</v>
      </c>
    </row>
    <row r="253" spans="1:5" x14ac:dyDescent="0.45">
      <c r="A253" s="1">
        <f t="shared" si="15"/>
        <v>246</v>
      </c>
      <c r="B253" s="1">
        <f t="shared" si="16"/>
        <v>178327</v>
      </c>
      <c r="C253" s="1">
        <f t="shared" si="19"/>
        <v>9857</v>
      </c>
      <c r="D253" s="1">
        <f t="shared" si="17"/>
        <v>168470</v>
      </c>
      <c r="E253" s="1">
        <f t="shared" si="18"/>
        <v>30163143</v>
      </c>
    </row>
    <row r="254" spans="1:5" x14ac:dyDescent="0.45">
      <c r="A254" s="1">
        <f t="shared" si="15"/>
        <v>247</v>
      </c>
      <c r="B254" s="1">
        <f t="shared" si="16"/>
        <v>178327</v>
      </c>
      <c r="C254" s="1">
        <f t="shared" si="19"/>
        <v>9803</v>
      </c>
      <c r="D254" s="1">
        <f t="shared" si="17"/>
        <v>168524</v>
      </c>
      <c r="E254" s="1">
        <f t="shared" si="18"/>
        <v>29994619</v>
      </c>
    </row>
    <row r="255" spans="1:5" x14ac:dyDescent="0.45">
      <c r="A255" s="1">
        <f t="shared" si="15"/>
        <v>248</v>
      </c>
      <c r="B255" s="1">
        <f t="shared" si="16"/>
        <v>178327</v>
      </c>
      <c r="C255" s="1">
        <f t="shared" si="19"/>
        <v>9748</v>
      </c>
      <c r="D255" s="1">
        <f t="shared" si="17"/>
        <v>168579</v>
      </c>
      <c r="E255" s="1">
        <f t="shared" si="18"/>
        <v>29826040</v>
      </c>
    </row>
    <row r="256" spans="1:5" x14ac:dyDescent="0.45">
      <c r="A256" s="1">
        <f t="shared" si="15"/>
        <v>249</v>
      </c>
      <c r="B256" s="1">
        <f t="shared" si="16"/>
        <v>178327</v>
      </c>
      <c r="C256" s="1">
        <f t="shared" si="19"/>
        <v>9693</v>
      </c>
      <c r="D256" s="1">
        <f t="shared" si="17"/>
        <v>168634</v>
      </c>
      <c r="E256" s="1">
        <f t="shared" si="18"/>
        <v>29657406</v>
      </c>
    </row>
    <row r="257" spans="1:5" x14ac:dyDescent="0.45">
      <c r="A257" s="1">
        <f t="shared" si="15"/>
        <v>250</v>
      </c>
      <c r="B257" s="1">
        <f t="shared" si="16"/>
        <v>178327</v>
      </c>
      <c r="C257" s="1">
        <f t="shared" si="19"/>
        <v>9638</v>
      </c>
      <c r="D257" s="1">
        <f t="shared" si="17"/>
        <v>168689</v>
      </c>
      <c r="E257" s="1">
        <f t="shared" si="18"/>
        <v>29488717</v>
      </c>
    </row>
    <row r="258" spans="1:5" x14ac:dyDescent="0.45">
      <c r="A258" s="1">
        <f t="shared" si="15"/>
        <v>251</v>
      </c>
      <c r="B258" s="1">
        <f t="shared" si="16"/>
        <v>178327</v>
      </c>
      <c r="C258" s="1">
        <f t="shared" si="19"/>
        <v>9583</v>
      </c>
      <c r="D258" s="1">
        <f t="shared" si="17"/>
        <v>168744</v>
      </c>
      <c r="E258" s="1">
        <f t="shared" si="18"/>
        <v>29319973</v>
      </c>
    </row>
    <row r="259" spans="1:5" x14ac:dyDescent="0.45">
      <c r="A259" s="1">
        <f t="shared" si="15"/>
        <v>252</v>
      </c>
      <c r="B259" s="1">
        <f t="shared" si="16"/>
        <v>178327</v>
      </c>
      <c r="C259" s="1">
        <f t="shared" si="19"/>
        <v>9528</v>
      </c>
      <c r="D259" s="1">
        <f t="shared" si="17"/>
        <v>168799</v>
      </c>
      <c r="E259" s="1">
        <f t="shared" si="18"/>
        <v>29151174</v>
      </c>
    </row>
    <row r="260" spans="1:5" x14ac:dyDescent="0.45">
      <c r="A260" s="1">
        <f t="shared" si="15"/>
        <v>253</v>
      </c>
      <c r="B260" s="1">
        <f t="shared" si="16"/>
        <v>178327</v>
      </c>
      <c r="C260" s="1">
        <f t="shared" si="19"/>
        <v>9474</v>
      </c>
      <c r="D260" s="1">
        <f t="shared" si="17"/>
        <v>168853</v>
      </c>
      <c r="E260" s="1">
        <f t="shared" si="18"/>
        <v>28982321</v>
      </c>
    </row>
    <row r="261" spans="1:5" x14ac:dyDescent="0.45">
      <c r="A261" s="1">
        <f t="shared" si="15"/>
        <v>254</v>
      </c>
      <c r="B261" s="1">
        <f t="shared" si="16"/>
        <v>178327</v>
      </c>
      <c r="C261" s="1">
        <f t="shared" si="19"/>
        <v>9419</v>
      </c>
      <c r="D261" s="1">
        <f t="shared" si="17"/>
        <v>168908</v>
      </c>
      <c r="E261" s="1">
        <f t="shared" si="18"/>
        <v>28813413</v>
      </c>
    </row>
    <row r="262" spans="1:5" x14ac:dyDescent="0.45">
      <c r="A262" s="1">
        <f t="shared" si="15"/>
        <v>255</v>
      </c>
      <c r="B262" s="1">
        <f t="shared" si="16"/>
        <v>178327</v>
      </c>
      <c r="C262" s="1">
        <f t="shared" si="19"/>
        <v>9364</v>
      </c>
      <c r="D262" s="1">
        <f t="shared" si="17"/>
        <v>168963</v>
      </c>
      <c r="E262" s="1">
        <f t="shared" si="18"/>
        <v>28644450</v>
      </c>
    </row>
    <row r="263" spans="1:5" x14ac:dyDescent="0.45">
      <c r="A263" s="1">
        <f t="shared" si="15"/>
        <v>256</v>
      </c>
      <c r="B263" s="1">
        <f t="shared" si="16"/>
        <v>178327</v>
      </c>
      <c r="C263" s="1">
        <f t="shared" si="19"/>
        <v>9309</v>
      </c>
      <c r="D263" s="1">
        <f t="shared" si="17"/>
        <v>169018</v>
      </c>
      <c r="E263" s="1">
        <f t="shared" si="18"/>
        <v>28475432</v>
      </c>
    </row>
    <row r="264" spans="1:5" x14ac:dyDescent="0.45">
      <c r="A264" s="1">
        <f t="shared" si="15"/>
        <v>257</v>
      </c>
      <c r="B264" s="1">
        <f t="shared" si="16"/>
        <v>178327</v>
      </c>
      <c r="C264" s="1">
        <f t="shared" si="19"/>
        <v>9254</v>
      </c>
      <c r="D264" s="1">
        <f t="shared" si="17"/>
        <v>169073</v>
      </c>
      <c r="E264" s="1">
        <f t="shared" si="18"/>
        <v>28306359</v>
      </c>
    </row>
    <row r="265" spans="1:5" x14ac:dyDescent="0.45">
      <c r="A265" s="1">
        <f t="shared" si="15"/>
        <v>258</v>
      </c>
      <c r="B265" s="1">
        <f t="shared" si="16"/>
        <v>178327</v>
      </c>
      <c r="C265" s="1">
        <f t="shared" si="19"/>
        <v>9199</v>
      </c>
      <c r="D265" s="1">
        <f t="shared" si="17"/>
        <v>169128</v>
      </c>
      <c r="E265" s="1">
        <f t="shared" si="18"/>
        <v>28137231</v>
      </c>
    </row>
    <row r="266" spans="1:5" x14ac:dyDescent="0.45">
      <c r="A266" s="1">
        <f t="shared" ref="A266:A329" si="20">A265+1</f>
        <v>259</v>
      </c>
      <c r="B266" s="1">
        <f t="shared" ref="B266:B329" si="21">B265</f>
        <v>178327</v>
      </c>
      <c r="C266" s="1">
        <f t="shared" si="19"/>
        <v>9144</v>
      </c>
      <c r="D266" s="1">
        <f t="shared" ref="D266:D329" si="22">B266-C266</f>
        <v>169183</v>
      </c>
      <c r="E266" s="1">
        <f t="shared" ref="E266:E329" si="23">E265-D266</f>
        <v>27968048</v>
      </c>
    </row>
    <row r="267" spans="1:5" x14ac:dyDescent="0.45">
      <c r="A267" s="1">
        <f t="shared" si="20"/>
        <v>260</v>
      </c>
      <c r="B267" s="1">
        <f t="shared" si="21"/>
        <v>178327</v>
      </c>
      <c r="C267" s="1">
        <f t="shared" si="19"/>
        <v>9089</v>
      </c>
      <c r="D267" s="1">
        <f t="shared" si="22"/>
        <v>169238</v>
      </c>
      <c r="E267" s="1">
        <f t="shared" si="23"/>
        <v>27798810</v>
      </c>
    </row>
    <row r="268" spans="1:5" x14ac:dyDescent="0.45">
      <c r="A268" s="1">
        <f t="shared" si="20"/>
        <v>261</v>
      </c>
      <c r="B268" s="1">
        <f t="shared" si="21"/>
        <v>178327</v>
      </c>
      <c r="C268" s="1">
        <f t="shared" ref="C268:C331" si="24">INT(E267*$C$3/12)</f>
        <v>9034</v>
      </c>
      <c r="D268" s="1">
        <f t="shared" si="22"/>
        <v>169293</v>
      </c>
      <c r="E268" s="1">
        <f t="shared" si="23"/>
        <v>27629517</v>
      </c>
    </row>
    <row r="269" spans="1:5" x14ac:dyDescent="0.45">
      <c r="A269" s="1">
        <f t="shared" si="20"/>
        <v>262</v>
      </c>
      <c r="B269" s="1">
        <f t="shared" si="21"/>
        <v>178327</v>
      </c>
      <c r="C269" s="1">
        <f t="shared" si="24"/>
        <v>8979</v>
      </c>
      <c r="D269" s="1">
        <f t="shared" si="22"/>
        <v>169348</v>
      </c>
      <c r="E269" s="1">
        <f t="shared" si="23"/>
        <v>27460169</v>
      </c>
    </row>
    <row r="270" spans="1:5" x14ac:dyDescent="0.45">
      <c r="A270" s="1">
        <f t="shared" si="20"/>
        <v>263</v>
      </c>
      <c r="B270" s="1">
        <f t="shared" si="21"/>
        <v>178327</v>
      </c>
      <c r="C270" s="1">
        <f t="shared" si="24"/>
        <v>8924</v>
      </c>
      <c r="D270" s="1">
        <f t="shared" si="22"/>
        <v>169403</v>
      </c>
      <c r="E270" s="1">
        <f t="shared" si="23"/>
        <v>27290766</v>
      </c>
    </row>
    <row r="271" spans="1:5" x14ac:dyDescent="0.45">
      <c r="A271" s="1">
        <f t="shared" si="20"/>
        <v>264</v>
      </c>
      <c r="B271" s="1">
        <f t="shared" si="21"/>
        <v>178327</v>
      </c>
      <c r="C271" s="1">
        <f t="shared" si="24"/>
        <v>8869</v>
      </c>
      <c r="D271" s="1">
        <f t="shared" si="22"/>
        <v>169458</v>
      </c>
      <c r="E271" s="1">
        <f t="shared" si="23"/>
        <v>27121308</v>
      </c>
    </row>
    <row r="272" spans="1:5" x14ac:dyDescent="0.45">
      <c r="A272" s="1">
        <f t="shared" si="20"/>
        <v>265</v>
      </c>
      <c r="B272" s="1">
        <f t="shared" si="21"/>
        <v>178327</v>
      </c>
      <c r="C272" s="1">
        <f t="shared" si="24"/>
        <v>8814</v>
      </c>
      <c r="D272" s="1">
        <f t="shared" si="22"/>
        <v>169513</v>
      </c>
      <c r="E272" s="1">
        <f t="shared" si="23"/>
        <v>26951795</v>
      </c>
    </row>
    <row r="273" spans="1:5" x14ac:dyDescent="0.45">
      <c r="A273" s="1">
        <f t="shared" si="20"/>
        <v>266</v>
      </c>
      <c r="B273" s="1">
        <f t="shared" si="21"/>
        <v>178327</v>
      </c>
      <c r="C273" s="1">
        <f t="shared" si="24"/>
        <v>8759</v>
      </c>
      <c r="D273" s="1">
        <f t="shared" si="22"/>
        <v>169568</v>
      </c>
      <c r="E273" s="1">
        <f t="shared" si="23"/>
        <v>26782227</v>
      </c>
    </row>
    <row r="274" spans="1:5" x14ac:dyDescent="0.45">
      <c r="A274" s="1">
        <f t="shared" si="20"/>
        <v>267</v>
      </c>
      <c r="B274" s="1">
        <f t="shared" si="21"/>
        <v>178327</v>
      </c>
      <c r="C274" s="1">
        <f t="shared" si="24"/>
        <v>8704</v>
      </c>
      <c r="D274" s="1">
        <f t="shared" si="22"/>
        <v>169623</v>
      </c>
      <c r="E274" s="1">
        <f t="shared" si="23"/>
        <v>26612604</v>
      </c>
    </row>
    <row r="275" spans="1:5" x14ac:dyDescent="0.45">
      <c r="A275" s="1">
        <f t="shared" si="20"/>
        <v>268</v>
      </c>
      <c r="B275" s="1">
        <f t="shared" si="21"/>
        <v>178327</v>
      </c>
      <c r="C275" s="1">
        <f t="shared" si="24"/>
        <v>8649</v>
      </c>
      <c r="D275" s="1">
        <f t="shared" si="22"/>
        <v>169678</v>
      </c>
      <c r="E275" s="1">
        <f t="shared" si="23"/>
        <v>26442926</v>
      </c>
    </row>
    <row r="276" spans="1:5" x14ac:dyDescent="0.45">
      <c r="A276" s="1">
        <f t="shared" si="20"/>
        <v>269</v>
      </c>
      <c r="B276" s="1">
        <f t="shared" si="21"/>
        <v>178327</v>
      </c>
      <c r="C276" s="1">
        <f t="shared" si="24"/>
        <v>8593</v>
      </c>
      <c r="D276" s="1">
        <f t="shared" si="22"/>
        <v>169734</v>
      </c>
      <c r="E276" s="1">
        <f t="shared" si="23"/>
        <v>26273192</v>
      </c>
    </row>
    <row r="277" spans="1:5" x14ac:dyDescent="0.45">
      <c r="A277" s="1">
        <f t="shared" si="20"/>
        <v>270</v>
      </c>
      <c r="B277" s="1">
        <f t="shared" si="21"/>
        <v>178327</v>
      </c>
      <c r="C277" s="1">
        <f t="shared" si="24"/>
        <v>8538</v>
      </c>
      <c r="D277" s="1">
        <f t="shared" si="22"/>
        <v>169789</v>
      </c>
      <c r="E277" s="1">
        <f t="shared" si="23"/>
        <v>26103403</v>
      </c>
    </row>
    <row r="278" spans="1:5" x14ac:dyDescent="0.45">
      <c r="A278" s="1">
        <f t="shared" si="20"/>
        <v>271</v>
      </c>
      <c r="B278" s="1">
        <f t="shared" si="21"/>
        <v>178327</v>
      </c>
      <c r="C278" s="1">
        <f t="shared" si="24"/>
        <v>8483</v>
      </c>
      <c r="D278" s="1">
        <f t="shared" si="22"/>
        <v>169844</v>
      </c>
      <c r="E278" s="1">
        <f t="shared" si="23"/>
        <v>25933559</v>
      </c>
    </row>
    <row r="279" spans="1:5" x14ac:dyDescent="0.45">
      <c r="A279" s="1">
        <f t="shared" si="20"/>
        <v>272</v>
      </c>
      <c r="B279" s="1">
        <f t="shared" si="21"/>
        <v>178327</v>
      </c>
      <c r="C279" s="1">
        <f t="shared" si="24"/>
        <v>8428</v>
      </c>
      <c r="D279" s="1">
        <f t="shared" si="22"/>
        <v>169899</v>
      </c>
      <c r="E279" s="1">
        <f t="shared" si="23"/>
        <v>25763660</v>
      </c>
    </row>
    <row r="280" spans="1:5" x14ac:dyDescent="0.45">
      <c r="A280" s="1">
        <f t="shared" si="20"/>
        <v>273</v>
      </c>
      <c r="B280" s="1">
        <f t="shared" si="21"/>
        <v>178327</v>
      </c>
      <c r="C280" s="1">
        <f t="shared" si="24"/>
        <v>8373</v>
      </c>
      <c r="D280" s="1">
        <f t="shared" si="22"/>
        <v>169954</v>
      </c>
      <c r="E280" s="1">
        <f t="shared" si="23"/>
        <v>25593706</v>
      </c>
    </row>
    <row r="281" spans="1:5" x14ac:dyDescent="0.45">
      <c r="A281" s="1">
        <f t="shared" si="20"/>
        <v>274</v>
      </c>
      <c r="B281" s="1">
        <f t="shared" si="21"/>
        <v>178327</v>
      </c>
      <c r="C281" s="1">
        <f t="shared" si="24"/>
        <v>8317</v>
      </c>
      <c r="D281" s="1">
        <f t="shared" si="22"/>
        <v>170010</v>
      </c>
      <c r="E281" s="1">
        <f t="shared" si="23"/>
        <v>25423696</v>
      </c>
    </row>
    <row r="282" spans="1:5" x14ac:dyDescent="0.45">
      <c r="A282" s="1">
        <f t="shared" si="20"/>
        <v>275</v>
      </c>
      <c r="B282" s="1">
        <f t="shared" si="21"/>
        <v>178327</v>
      </c>
      <c r="C282" s="1">
        <f t="shared" si="24"/>
        <v>8262</v>
      </c>
      <c r="D282" s="1">
        <f t="shared" si="22"/>
        <v>170065</v>
      </c>
      <c r="E282" s="1">
        <f t="shared" si="23"/>
        <v>25253631</v>
      </c>
    </row>
    <row r="283" spans="1:5" x14ac:dyDescent="0.45">
      <c r="A283" s="1">
        <f t="shared" si="20"/>
        <v>276</v>
      </c>
      <c r="B283" s="1">
        <f t="shared" si="21"/>
        <v>178327</v>
      </c>
      <c r="C283" s="1">
        <f t="shared" si="24"/>
        <v>8207</v>
      </c>
      <c r="D283" s="1">
        <f t="shared" si="22"/>
        <v>170120</v>
      </c>
      <c r="E283" s="1">
        <f t="shared" si="23"/>
        <v>25083511</v>
      </c>
    </row>
    <row r="284" spans="1:5" x14ac:dyDescent="0.45">
      <c r="A284" s="1">
        <f t="shared" si="20"/>
        <v>277</v>
      </c>
      <c r="B284" s="1">
        <f t="shared" si="21"/>
        <v>178327</v>
      </c>
      <c r="C284" s="1">
        <f t="shared" si="24"/>
        <v>8152</v>
      </c>
      <c r="D284" s="1">
        <f t="shared" si="22"/>
        <v>170175</v>
      </c>
      <c r="E284" s="1">
        <f t="shared" si="23"/>
        <v>24913336</v>
      </c>
    </row>
    <row r="285" spans="1:5" x14ac:dyDescent="0.45">
      <c r="A285" s="1">
        <f t="shared" si="20"/>
        <v>278</v>
      </c>
      <c r="B285" s="1">
        <f t="shared" si="21"/>
        <v>178327</v>
      </c>
      <c r="C285" s="1">
        <f t="shared" si="24"/>
        <v>8096</v>
      </c>
      <c r="D285" s="1">
        <f t="shared" si="22"/>
        <v>170231</v>
      </c>
      <c r="E285" s="1">
        <f t="shared" si="23"/>
        <v>24743105</v>
      </c>
    </row>
    <row r="286" spans="1:5" x14ac:dyDescent="0.45">
      <c r="A286" s="1">
        <f t="shared" si="20"/>
        <v>279</v>
      </c>
      <c r="B286" s="1">
        <f t="shared" si="21"/>
        <v>178327</v>
      </c>
      <c r="C286" s="1">
        <f t="shared" si="24"/>
        <v>8041</v>
      </c>
      <c r="D286" s="1">
        <f t="shared" si="22"/>
        <v>170286</v>
      </c>
      <c r="E286" s="1">
        <f t="shared" si="23"/>
        <v>24572819</v>
      </c>
    </row>
    <row r="287" spans="1:5" x14ac:dyDescent="0.45">
      <c r="A287" s="1">
        <f t="shared" si="20"/>
        <v>280</v>
      </c>
      <c r="B287" s="1">
        <f t="shared" si="21"/>
        <v>178327</v>
      </c>
      <c r="C287" s="1">
        <f t="shared" si="24"/>
        <v>7986</v>
      </c>
      <c r="D287" s="1">
        <f t="shared" si="22"/>
        <v>170341</v>
      </c>
      <c r="E287" s="1">
        <f t="shared" si="23"/>
        <v>24402478</v>
      </c>
    </row>
    <row r="288" spans="1:5" x14ac:dyDescent="0.45">
      <c r="A288" s="1">
        <f t="shared" si="20"/>
        <v>281</v>
      </c>
      <c r="B288" s="1">
        <f t="shared" si="21"/>
        <v>178327</v>
      </c>
      <c r="C288" s="1">
        <f t="shared" si="24"/>
        <v>7930</v>
      </c>
      <c r="D288" s="1">
        <f t="shared" si="22"/>
        <v>170397</v>
      </c>
      <c r="E288" s="1">
        <f t="shared" si="23"/>
        <v>24232081</v>
      </c>
    </row>
    <row r="289" spans="1:5" x14ac:dyDescent="0.45">
      <c r="A289" s="1">
        <f t="shared" si="20"/>
        <v>282</v>
      </c>
      <c r="B289" s="1">
        <f t="shared" si="21"/>
        <v>178327</v>
      </c>
      <c r="C289" s="1">
        <f t="shared" si="24"/>
        <v>7875</v>
      </c>
      <c r="D289" s="1">
        <f t="shared" si="22"/>
        <v>170452</v>
      </c>
      <c r="E289" s="1">
        <f t="shared" si="23"/>
        <v>24061629</v>
      </c>
    </row>
    <row r="290" spans="1:5" x14ac:dyDescent="0.45">
      <c r="A290" s="1">
        <f t="shared" si="20"/>
        <v>283</v>
      </c>
      <c r="B290" s="1">
        <f t="shared" si="21"/>
        <v>178327</v>
      </c>
      <c r="C290" s="1">
        <f t="shared" si="24"/>
        <v>7820</v>
      </c>
      <c r="D290" s="1">
        <f t="shared" si="22"/>
        <v>170507</v>
      </c>
      <c r="E290" s="1">
        <f t="shared" si="23"/>
        <v>23891122</v>
      </c>
    </row>
    <row r="291" spans="1:5" x14ac:dyDescent="0.45">
      <c r="A291" s="1">
        <f t="shared" si="20"/>
        <v>284</v>
      </c>
      <c r="B291" s="1">
        <f t="shared" si="21"/>
        <v>178327</v>
      </c>
      <c r="C291" s="1">
        <f t="shared" si="24"/>
        <v>7764</v>
      </c>
      <c r="D291" s="1">
        <f t="shared" si="22"/>
        <v>170563</v>
      </c>
      <c r="E291" s="1">
        <f t="shared" si="23"/>
        <v>23720559</v>
      </c>
    </row>
    <row r="292" spans="1:5" x14ac:dyDescent="0.45">
      <c r="A292" s="1">
        <f t="shared" si="20"/>
        <v>285</v>
      </c>
      <c r="B292" s="1">
        <f t="shared" si="21"/>
        <v>178327</v>
      </c>
      <c r="C292" s="1">
        <f t="shared" si="24"/>
        <v>7709</v>
      </c>
      <c r="D292" s="1">
        <f t="shared" si="22"/>
        <v>170618</v>
      </c>
      <c r="E292" s="1">
        <f t="shared" si="23"/>
        <v>23549941</v>
      </c>
    </row>
    <row r="293" spans="1:5" x14ac:dyDescent="0.45">
      <c r="A293" s="1">
        <f t="shared" si="20"/>
        <v>286</v>
      </c>
      <c r="B293" s="1">
        <f t="shared" si="21"/>
        <v>178327</v>
      </c>
      <c r="C293" s="1">
        <f t="shared" si="24"/>
        <v>7653</v>
      </c>
      <c r="D293" s="1">
        <f t="shared" si="22"/>
        <v>170674</v>
      </c>
      <c r="E293" s="1">
        <f t="shared" si="23"/>
        <v>23379267</v>
      </c>
    </row>
    <row r="294" spans="1:5" x14ac:dyDescent="0.45">
      <c r="A294" s="1">
        <f t="shared" si="20"/>
        <v>287</v>
      </c>
      <c r="B294" s="1">
        <f t="shared" si="21"/>
        <v>178327</v>
      </c>
      <c r="C294" s="1">
        <f t="shared" si="24"/>
        <v>7598</v>
      </c>
      <c r="D294" s="1">
        <f t="shared" si="22"/>
        <v>170729</v>
      </c>
      <c r="E294" s="1">
        <f t="shared" si="23"/>
        <v>23208538</v>
      </c>
    </row>
    <row r="295" spans="1:5" x14ac:dyDescent="0.45">
      <c r="A295" s="1">
        <f t="shared" si="20"/>
        <v>288</v>
      </c>
      <c r="B295" s="1">
        <f t="shared" si="21"/>
        <v>178327</v>
      </c>
      <c r="C295" s="1">
        <f t="shared" si="24"/>
        <v>7542</v>
      </c>
      <c r="D295" s="1">
        <f t="shared" si="22"/>
        <v>170785</v>
      </c>
      <c r="E295" s="1">
        <f t="shared" si="23"/>
        <v>23037753</v>
      </c>
    </row>
    <row r="296" spans="1:5" x14ac:dyDescent="0.45">
      <c r="A296" s="1">
        <f t="shared" si="20"/>
        <v>289</v>
      </c>
      <c r="B296" s="1">
        <f t="shared" si="21"/>
        <v>178327</v>
      </c>
      <c r="C296" s="1">
        <f t="shared" si="24"/>
        <v>7487</v>
      </c>
      <c r="D296" s="1">
        <f t="shared" si="22"/>
        <v>170840</v>
      </c>
      <c r="E296" s="1">
        <f t="shared" si="23"/>
        <v>22866913</v>
      </c>
    </row>
    <row r="297" spans="1:5" x14ac:dyDescent="0.45">
      <c r="A297" s="1">
        <f t="shared" si="20"/>
        <v>290</v>
      </c>
      <c r="B297" s="1">
        <f t="shared" si="21"/>
        <v>178327</v>
      </c>
      <c r="C297" s="1">
        <f t="shared" si="24"/>
        <v>7431</v>
      </c>
      <c r="D297" s="1">
        <f t="shared" si="22"/>
        <v>170896</v>
      </c>
      <c r="E297" s="1">
        <f t="shared" si="23"/>
        <v>22696017</v>
      </c>
    </row>
    <row r="298" spans="1:5" x14ac:dyDescent="0.45">
      <c r="A298" s="1">
        <f t="shared" si="20"/>
        <v>291</v>
      </c>
      <c r="B298" s="1">
        <f t="shared" si="21"/>
        <v>178327</v>
      </c>
      <c r="C298" s="1">
        <f t="shared" si="24"/>
        <v>7376</v>
      </c>
      <c r="D298" s="1">
        <f t="shared" si="22"/>
        <v>170951</v>
      </c>
      <c r="E298" s="1">
        <f t="shared" si="23"/>
        <v>22525066</v>
      </c>
    </row>
    <row r="299" spans="1:5" x14ac:dyDescent="0.45">
      <c r="A299" s="1">
        <f t="shared" si="20"/>
        <v>292</v>
      </c>
      <c r="B299" s="1">
        <f t="shared" si="21"/>
        <v>178327</v>
      </c>
      <c r="C299" s="1">
        <f t="shared" si="24"/>
        <v>7320</v>
      </c>
      <c r="D299" s="1">
        <f t="shared" si="22"/>
        <v>171007</v>
      </c>
      <c r="E299" s="1">
        <f t="shared" si="23"/>
        <v>22354059</v>
      </c>
    </row>
    <row r="300" spans="1:5" x14ac:dyDescent="0.45">
      <c r="A300" s="1">
        <f t="shared" si="20"/>
        <v>293</v>
      </c>
      <c r="B300" s="1">
        <f t="shared" si="21"/>
        <v>178327</v>
      </c>
      <c r="C300" s="1">
        <f t="shared" si="24"/>
        <v>7265</v>
      </c>
      <c r="D300" s="1">
        <f t="shared" si="22"/>
        <v>171062</v>
      </c>
      <c r="E300" s="1">
        <f t="shared" si="23"/>
        <v>22182997</v>
      </c>
    </row>
    <row r="301" spans="1:5" x14ac:dyDescent="0.45">
      <c r="A301" s="1">
        <f t="shared" si="20"/>
        <v>294</v>
      </c>
      <c r="B301" s="1">
        <f t="shared" si="21"/>
        <v>178327</v>
      </c>
      <c r="C301" s="1">
        <f t="shared" si="24"/>
        <v>7209</v>
      </c>
      <c r="D301" s="1">
        <f t="shared" si="22"/>
        <v>171118</v>
      </c>
      <c r="E301" s="1">
        <f t="shared" si="23"/>
        <v>22011879</v>
      </c>
    </row>
    <row r="302" spans="1:5" x14ac:dyDescent="0.45">
      <c r="A302" s="1">
        <f t="shared" si="20"/>
        <v>295</v>
      </c>
      <c r="B302" s="1">
        <f t="shared" si="21"/>
        <v>178327</v>
      </c>
      <c r="C302" s="1">
        <f t="shared" si="24"/>
        <v>7153</v>
      </c>
      <c r="D302" s="1">
        <f t="shared" si="22"/>
        <v>171174</v>
      </c>
      <c r="E302" s="1">
        <f t="shared" si="23"/>
        <v>21840705</v>
      </c>
    </row>
    <row r="303" spans="1:5" x14ac:dyDescent="0.45">
      <c r="A303" s="1">
        <f t="shared" si="20"/>
        <v>296</v>
      </c>
      <c r="B303" s="1">
        <f t="shared" si="21"/>
        <v>178327</v>
      </c>
      <c r="C303" s="1">
        <f t="shared" si="24"/>
        <v>7098</v>
      </c>
      <c r="D303" s="1">
        <f t="shared" si="22"/>
        <v>171229</v>
      </c>
      <c r="E303" s="1">
        <f t="shared" si="23"/>
        <v>21669476</v>
      </c>
    </row>
    <row r="304" spans="1:5" x14ac:dyDescent="0.45">
      <c r="A304" s="1">
        <f t="shared" si="20"/>
        <v>297</v>
      </c>
      <c r="B304" s="1">
        <f t="shared" si="21"/>
        <v>178327</v>
      </c>
      <c r="C304" s="1">
        <f t="shared" si="24"/>
        <v>7042</v>
      </c>
      <c r="D304" s="1">
        <f t="shared" si="22"/>
        <v>171285</v>
      </c>
      <c r="E304" s="1">
        <f t="shared" si="23"/>
        <v>21498191</v>
      </c>
    </row>
    <row r="305" spans="1:5" x14ac:dyDescent="0.45">
      <c r="A305" s="1">
        <f t="shared" si="20"/>
        <v>298</v>
      </c>
      <c r="B305" s="1">
        <f t="shared" si="21"/>
        <v>178327</v>
      </c>
      <c r="C305" s="1">
        <f t="shared" si="24"/>
        <v>6986</v>
      </c>
      <c r="D305" s="1">
        <f t="shared" si="22"/>
        <v>171341</v>
      </c>
      <c r="E305" s="1">
        <f t="shared" si="23"/>
        <v>21326850</v>
      </c>
    </row>
    <row r="306" spans="1:5" x14ac:dyDescent="0.45">
      <c r="A306" s="1">
        <f t="shared" si="20"/>
        <v>299</v>
      </c>
      <c r="B306" s="1">
        <f t="shared" si="21"/>
        <v>178327</v>
      </c>
      <c r="C306" s="1">
        <f t="shared" si="24"/>
        <v>6931</v>
      </c>
      <c r="D306" s="1">
        <f t="shared" si="22"/>
        <v>171396</v>
      </c>
      <c r="E306" s="1">
        <f t="shared" si="23"/>
        <v>21155454</v>
      </c>
    </row>
    <row r="307" spans="1:5" x14ac:dyDescent="0.45">
      <c r="A307" s="1">
        <f t="shared" si="20"/>
        <v>300</v>
      </c>
      <c r="B307" s="1">
        <f t="shared" si="21"/>
        <v>178327</v>
      </c>
      <c r="C307" s="1">
        <f t="shared" si="24"/>
        <v>6875</v>
      </c>
      <c r="D307" s="1">
        <f t="shared" si="22"/>
        <v>171452</v>
      </c>
      <c r="E307" s="1">
        <f t="shared" si="23"/>
        <v>20984002</v>
      </c>
    </row>
    <row r="308" spans="1:5" x14ac:dyDescent="0.45">
      <c r="A308" s="1">
        <f t="shared" si="20"/>
        <v>301</v>
      </c>
      <c r="B308" s="1">
        <f t="shared" si="21"/>
        <v>178327</v>
      </c>
      <c r="C308" s="1">
        <f t="shared" si="24"/>
        <v>6819</v>
      </c>
      <c r="D308" s="1">
        <f t="shared" si="22"/>
        <v>171508</v>
      </c>
      <c r="E308" s="1">
        <f t="shared" si="23"/>
        <v>20812494</v>
      </c>
    </row>
    <row r="309" spans="1:5" x14ac:dyDescent="0.45">
      <c r="A309" s="1">
        <f t="shared" si="20"/>
        <v>302</v>
      </c>
      <c r="B309" s="1">
        <f t="shared" si="21"/>
        <v>178327</v>
      </c>
      <c r="C309" s="1">
        <f t="shared" si="24"/>
        <v>6764</v>
      </c>
      <c r="D309" s="1">
        <f t="shared" si="22"/>
        <v>171563</v>
      </c>
      <c r="E309" s="1">
        <f t="shared" si="23"/>
        <v>20640931</v>
      </c>
    </row>
    <row r="310" spans="1:5" x14ac:dyDescent="0.45">
      <c r="A310" s="1">
        <f t="shared" si="20"/>
        <v>303</v>
      </c>
      <c r="B310" s="1">
        <f t="shared" si="21"/>
        <v>178327</v>
      </c>
      <c r="C310" s="1">
        <f t="shared" si="24"/>
        <v>6708</v>
      </c>
      <c r="D310" s="1">
        <f t="shared" si="22"/>
        <v>171619</v>
      </c>
      <c r="E310" s="1">
        <f t="shared" si="23"/>
        <v>20469312</v>
      </c>
    </row>
    <row r="311" spans="1:5" x14ac:dyDescent="0.45">
      <c r="A311" s="1">
        <f t="shared" si="20"/>
        <v>304</v>
      </c>
      <c r="B311" s="1">
        <f t="shared" si="21"/>
        <v>178327</v>
      </c>
      <c r="C311" s="1">
        <f t="shared" si="24"/>
        <v>6652</v>
      </c>
      <c r="D311" s="1">
        <f t="shared" si="22"/>
        <v>171675</v>
      </c>
      <c r="E311" s="1">
        <f t="shared" si="23"/>
        <v>20297637</v>
      </c>
    </row>
    <row r="312" spans="1:5" x14ac:dyDescent="0.45">
      <c r="A312" s="1">
        <f t="shared" si="20"/>
        <v>305</v>
      </c>
      <c r="B312" s="1">
        <f t="shared" si="21"/>
        <v>178327</v>
      </c>
      <c r="C312" s="1">
        <f t="shared" si="24"/>
        <v>6596</v>
      </c>
      <c r="D312" s="1">
        <f t="shared" si="22"/>
        <v>171731</v>
      </c>
      <c r="E312" s="1">
        <f t="shared" si="23"/>
        <v>20125906</v>
      </c>
    </row>
    <row r="313" spans="1:5" x14ac:dyDescent="0.45">
      <c r="A313" s="1">
        <f t="shared" si="20"/>
        <v>306</v>
      </c>
      <c r="B313" s="1">
        <f t="shared" si="21"/>
        <v>178327</v>
      </c>
      <c r="C313" s="1">
        <f t="shared" si="24"/>
        <v>6540</v>
      </c>
      <c r="D313" s="1">
        <f t="shared" si="22"/>
        <v>171787</v>
      </c>
      <c r="E313" s="1">
        <f t="shared" si="23"/>
        <v>19954119</v>
      </c>
    </row>
    <row r="314" spans="1:5" x14ac:dyDescent="0.45">
      <c r="A314" s="1">
        <f t="shared" si="20"/>
        <v>307</v>
      </c>
      <c r="B314" s="1">
        <f t="shared" si="21"/>
        <v>178327</v>
      </c>
      <c r="C314" s="1">
        <f t="shared" si="24"/>
        <v>6485</v>
      </c>
      <c r="D314" s="1">
        <f t="shared" si="22"/>
        <v>171842</v>
      </c>
      <c r="E314" s="1">
        <f t="shared" si="23"/>
        <v>19782277</v>
      </c>
    </row>
    <row r="315" spans="1:5" x14ac:dyDescent="0.45">
      <c r="A315" s="1">
        <f t="shared" si="20"/>
        <v>308</v>
      </c>
      <c r="B315" s="1">
        <f t="shared" si="21"/>
        <v>178327</v>
      </c>
      <c r="C315" s="1">
        <f t="shared" si="24"/>
        <v>6429</v>
      </c>
      <c r="D315" s="1">
        <f t="shared" si="22"/>
        <v>171898</v>
      </c>
      <c r="E315" s="1">
        <f t="shared" si="23"/>
        <v>19610379</v>
      </c>
    </row>
    <row r="316" spans="1:5" x14ac:dyDescent="0.45">
      <c r="A316" s="1">
        <f t="shared" si="20"/>
        <v>309</v>
      </c>
      <c r="B316" s="1">
        <f t="shared" si="21"/>
        <v>178327</v>
      </c>
      <c r="C316" s="1">
        <f t="shared" si="24"/>
        <v>6373</v>
      </c>
      <c r="D316" s="1">
        <f t="shared" si="22"/>
        <v>171954</v>
      </c>
      <c r="E316" s="1">
        <f t="shared" si="23"/>
        <v>19438425</v>
      </c>
    </row>
    <row r="317" spans="1:5" x14ac:dyDescent="0.45">
      <c r="A317" s="1">
        <f t="shared" si="20"/>
        <v>310</v>
      </c>
      <c r="B317" s="1">
        <f t="shared" si="21"/>
        <v>178327</v>
      </c>
      <c r="C317" s="1">
        <f t="shared" si="24"/>
        <v>6317</v>
      </c>
      <c r="D317" s="1">
        <f t="shared" si="22"/>
        <v>172010</v>
      </c>
      <c r="E317" s="1">
        <f t="shared" si="23"/>
        <v>19266415</v>
      </c>
    </row>
    <row r="318" spans="1:5" x14ac:dyDescent="0.45">
      <c r="A318" s="1">
        <f t="shared" si="20"/>
        <v>311</v>
      </c>
      <c r="B318" s="1">
        <f t="shared" si="21"/>
        <v>178327</v>
      </c>
      <c r="C318" s="1">
        <f t="shared" si="24"/>
        <v>6261</v>
      </c>
      <c r="D318" s="1">
        <f t="shared" si="22"/>
        <v>172066</v>
      </c>
      <c r="E318" s="1">
        <f t="shared" si="23"/>
        <v>19094349</v>
      </c>
    </row>
    <row r="319" spans="1:5" x14ac:dyDescent="0.45">
      <c r="A319" s="1">
        <f t="shared" si="20"/>
        <v>312</v>
      </c>
      <c r="B319" s="1">
        <f t="shared" si="21"/>
        <v>178327</v>
      </c>
      <c r="C319" s="1">
        <f t="shared" si="24"/>
        <v>6205</v>
      </c>
      <c r="D319" s="1">
        <f t="shared" si="22"/>
        <v>172122</v>
      </c>
      <c r="E319" s="1">
        <f t="shared" si="23"/>
        <v>18922227</v>
      </c>
    </row>
    <row r="320" spans="1:5" x14ac:dyDescent="0.45">
      <c r="A320" s="1">
        <f t="shared" si="20"/>
        <v>313</v>
      </c>
      <c r="B320" s="1">
        <f t="shared" si="21"/>
        <v>178327</v>
      </c>
      <c r="C320" s="1">
        <f t="shared" si="24"/>
        <v>6149</v>
      </c>
      <c r="D320" s="1">
        <f t="shared" si="22"/>
        <v>172178</v>
      </c>
      <c r="E320" s="1">
        <f t="shared" si="23"/>
        <v>18750049</v>
      </c>
    </row>
    <row r="321" spans="1:5" x14ac:dyDescent="0.45">
      <c r="A321" s="1">
        <f t="shared" si="20"/>
        <v>314</v>
      </c>
      <c r="B321" s="1">
        <f t="shared" si="21"/>
        <v>178327</v>
      </c>
      <c r="C321" s="1">
        <f t="shared" si="24"/>
        <v>6093</v>
      </c>
      <c r="D321" s="1">
        <f t="shared" si="22"/>
        <v>172234</v>
      </c>
      <c r="E321" s="1">
        <f t="shared" si="23"/>
        <v>18577815</v>
      </c>
    </row>
    <row r="322" spans="1:5" x14ac:dyDescent="0.45">
      <c r="A322" s="1">
        <f t="shared" si="20"/>
        <v>315</v>
      </c>
      <c r="B322" s="1">
        <f t="shared" si="21"/>
        <v>178327</v>
      </c>
      <c r="C322" s="1">
        <f t="shared" si="24"/>
        <v>6037</v>
      </c>
      <c r="D322" s="1">
        <f t="shared" si="22"/>
        <v>172290</v>
      </c>
      <c r="E322" s="1">
        <f t="shared" si="23"/>
        <v>18405525</v>
      </c>
    </row>
    <row r="323" spans="1:5" x14ac:dyDescent="0.45">
      <c r="A323" s="1">
        <f t="shared" si="20"/>
        <v>316</v>
      </c>
      <c r="B323" s="1">
        <f t="shared" si="21"/>
        <v>178327</v>
      </c>
      <c r="C323" s="1">
        <f t="shared" si="24"/>
        <v>5981</v>
      </c>
      <c r="D323" s="1">
        <f t="shared" si="22"/>
        <v>172346</v>
      </c>
      <c r="E323" s="1">
        <f t="shared" si="23"/>
        <v>18233179</v>
      </c>
    </row>
    <row r="324" spans="1:5" x14ac:dyDescent="0.45">
      <c r="A324" s="1">
        <f t="shared" si="20"/>
        <v>317</v>
      </c>
      <c r="B324" s="1">
        <f t="shared" si="21"/>
        <v>178327</v>
      </c>
      <c r="C324" s="1">
        <f t="shared" si="24"/>
        <v>5925</v>
      </c>
      <c r="D324" s="1">
        <f t="shared" si="22"/>
        <v>172402</v>
      </c>
      <c r="E324" s="1">
        <f t="shared" si="23"/>
        <v>18060777</v>
      </c>
    </row>
    <row r="325" spans="1:5" x14ac:dyDescent="0.45">
      <c r="A325" s="1">
        <f t="shared" si="20"/>
        <v>318</v>
      </c>
      <c r="B325" s="1">
        <f t="shared" si="21"/>
        <v>178327</v>
      </c>
      <c r="C325" s="1">
        <f t="shared" si="24"/>
        <v>5869</v>
      </c>
      <c r="D325" s="1">
        <f t="shared" si="22"/>
        <v>172458</v>
      </c>
      <c r="E325" s="1">
        <f t="shared" si="23"/>
        <v>17888319</v>
      </c>
    </row>
    <row r="326" spans="1:5" x14ac:dyDescent="0.45">
      <c r="A326" s="1">
        <f t="shared" si="20"/>
        <v>319</v>
      </c>
      <c r="B326" s="1">
        <f t="shared" si="21"/>
        <v>178327</v>
      </c>
      <c r="C326" s="1">
        <f t="shared" si="24"/>
        <v>5813</v>
      </c>
      <c r="D326" s="1">
        <f t="shared" si="22"/>
        <v>172514</v>
      </c>
      <c r="E326" s="1">
        <f t="shared" si="23"/>
        <v>17715805</v>
      </c>
    </row>
    <row r="327" spans="1:5" x14ac:dyDescent="0.45">
      <c r="A327" s="1">
        <f t="shared" si="20"/>
        <v>320</v>
      </c>
      <c r="B327" s="1">
        <f t="shared" si="21"/>
        <v>178327</v>
      </c>
      <c r="C327" s="1">
        <f t="shared" si="24"/>
        <v>5757</v>
      </c>
      <c r="D327" s="1">
        <f t="shared" si="22"/>
        <v>172570</v>
      </c>
      <c r="E327" s="1">
        <f t="shared" si="23"/>
        <v>17543235</v>
      </c>
    </row>
    <row r="328" spans="1:5" x14ac:dyDescent="0.45">
      <c r="A328" s="1">
        <f t="shared" si="20"/>
        <v>321</v>
      </c>
      <c r="B328" s="1">
        <f t="shared" si="21"/>
        <v>178327</v>
      </c>
      <c r="C328" s="1">
        <f t="shared" si="24"/>
        <v>5701</v>
      </c>
      <c r="D328" s="1">
        <f t="shared" si="22"/>
        <v>172626</v>
      </c>
      <c r="E328" s="1">
        <f t="shared" si="23"/>
        <v>17370609</v>
      </c>
    </row>
    <row r="329" spans="1:5" x14ac:dyDescent="0.45">
      <c r="A329" s="1">
        <f t="shared" si="20"/>
        <v>322</v>
      </c>
      <c r="B329" s="1">
        <f t="shared" si="21"/>
        <v>178327</v>
      </c>
      <c r="C329" s="1">
        <f t="shared" si="24"/>
        <v>5645</v>
      </c>
      <c r="D329" s="1">
        <f t="shared" si="22"/>
        <v>172682</v>
      </c>
      <c r="E329" s="1">
        <f t="shared" si="23"/>
        <v>17197927</v>
      </c>
    </row>
    <row r="330" spans="1:5" x14ac:dyDescent="0.45">
      <c r="A330" s="1">
        <f t="shared" ref="A330:A393" si="25">A329+1</f>
        <v>323</v>
      </c>
      <c r="B330" s="1">
        <f t="shared" ref="B330:B393" si="26">B329</f>
        <v>178327</v>
      </c>
      <c r="C330" s="1">
        <f t="shared" si="24"/>
        <v>5589</v>
      </c>
      <c r="D330" s="1">
        <f t="shared" ref="D330:D393" si="27">B330-C330</f>
        <v>172738</v>
      </c>
      <c r="E330" s="1">
        <f t="shared" ref="E330:E393" si="28">E329-D330</f>
        <v>17025189</v>
      </c>
    </row>
    <row r="331" spans="1:5" x14ac:dyDescent="0.45">
      <c r="A331" s="1">
        <f t="shared" si="25"/>
        <v>324</v>
      </c>
      <c r="B331" s="1">
        <f t="shared" si="26"/>
        <v>178327</v>
      </c>
      <c r="C331" s="1">
        <f t="shared" si="24"/>
        <v>5533</v>
      </c>
      <c r="D331" s="1">
        <f t="shared" si="27"/>
        <v>172794</v>
      </c>
      <c r="E331" s="1">
        <f t="shared" si="28"/>
        <v>16852395</v>
      </c>
    </row>
    <row r="332" spans="1:5" x14ac:dyDescent="0.45">
      <c r="A332" s="1">
        <f t="shared" si="25"/>
        <v>325</v>
      </c>
      <c r="B332" s="1">
        <f t="shared" si="26"/>
        <v>178327</v>
      </c>
      <c r="C332" s="1">
        <f t="shared" ref="C332:C395" si="29">INT(E331*$C$3/12)</f>
        <v>5477</v>
      </c>
      <c r="D332" s="1">
        <f t="shared" si="27"/>
        <v>172850</v>
      </c>
      <c r="E332" s="1">
        <f t="shared" si="28"/>
        <v>16679545</v>
      </c>
    </row>
    <row r="333" spans="1:5" x14ac:dyDescent="0.45">
      <c r="A333" s="1">
        <f t="shared" si="25"/>
        <v>326</v>
      </c>
      <c r="B333" s="1">
        <f t="shared" si="26"/>
        <v>178327</v>
      </c>
      <c r="C333" s="1">
        <f t="shared" si="29"/>
        <v>5420</v>
      </c>
      <c r="D333" s="1">
        <f t="shared" si="27"/>
        <v>172907</v>
      </c>
      <c r="E333" s="1">
        <f t="shared" si="28"/>
        <v>16506638</v>
      </c>
    </row>
    <row r="334" spans="1:5" x14ac:dyDescent="0.45">
      <c r="A334" s="1">
        <f t="shared" si="25"/>
        <v>327</v>
      </c>
      <c r="B334" s="1">
        <f t="shared" si="26"/>
        <v>178327</v>
      </c>
      <c r="C334" s="1">
        <f t="shared" si="29"/>
        <v>5364</v>
      </c>
      <c r="D334" s="1">
        <f t="shared" si="27"/>
        <v>172963</v>
      </c>
      <c r="E334" s="1">
        <f t="shared" si="28"/>
        <v>16333675</v>
      </c>
    </row>
    <row r="335" spans="1:5" x14ac:dyDescent="0.45">
      <c r="A335" s="1">
        <f t="shared" si="25"/>
        <v>328</v>
      </c>
      <c r="B335" s="1">
        <f t="shared" si="26"/>
        <v>178327</v>
      </c>
      <c r="C335" s="1">
        <f t="shared" si="29"/>
        <v>5308</v>
      </c>
      <c r="D335" s="1">
        <f t="shared" si="27"/>
        <v>173019</v>
      </c>
      <c r="E335" s="1">
        <f t="shared" si="28"/>
        <v>16160656</v>
      </c>
    </row>
    <row r="336" spans="1:5" x14ac:dyDescent="0.45">
      <c r="A336" s="1">
        <f t="shared" si="25"/>
        <v>329</v>
      </c>
      <c r="B336" s="1">
        <f t="shared" si="26"/>
        <v>178327</v>
      </c>
      <c r="C336" s="1">
        <f t="shared" si="29"/>
        <v>5252</v>
      </c>
      <c r="D336" s="1">
        <f t="shared" si="27"/>
        <v>173075</v>
      </c>
      <c r="E336" s="1">
        <f t="shared" si="28"/>
        <v>15987581</v>
      </c>
    </row>
    <row r="337" spans="1:5" x14ac:dyDescent="0.45">
      <c r="A337" s="1">
        <f t="shared" si="25"/>
        <v>330</v>
      </c>
      <c r="B337" s="1">
        <f t="shared" si="26"/>
        <v>178327</v>
      </c>
      <c r="C337" s="1">
        <f t="shared" si="29"/>
        <v>5195</v>
      </c>
      <c r="D337" s="1">
        <f t="shared" si="27"/>
        <v>173132</v>
      </c>
      <c r="E337" s="1">
        <f t="shared" si="28"/>
        <v>15814449</v>
      </c>
    </row>
    <row r="338" spans="1:5" x14ac:dyDescent="0.45">
      <c r="A338" s="1">
        <f t="shared" si="25"/>
        <v>331</v>
      </c>
      <c r="B338" s="1">
        <f t="shared" si="26"/>
        <v>178327</v>
      </c>
      <c r="C338" s="1">
        <f t="shared" si="29"/>
        <v>5139</v>
      </c>
      <c r="D338" s="1">
        <f t="shared" si="27"/>
        <v>173188</v>
      </c>
      <c r="E338" s="1">
        <f t="shared" si="28"/>
        <v>15641261</v>
      </c>
    </row>
    <row r="339" spans="1:5" x14ac:dyDescent="0.45">
      <c r="A339" s="1">
        <f t="shared" si="25"/>
        <v>332</v>
      </c>
      <c r="B339" s="1">
        <f t="shared" si="26"/>
        <v>178327</v>
      </c>
      <c r="C339" s="1">
        <f t="shared" si="29"/>
        <v>5083</v>
      </c>
      <c r="D339" s="1">
        <f t="shared" si="27"/>
        <v>173244</v>
      </c>
      <c r="E339" s="1">
        <f t="shared" si="28"/>
        <v>15468017</v>
      </c>
    </row>
    <row r="340" spans="1:5" x14ac:dyDescent="0.45">
      <c r="A340" s="1">
        <f t="shared" si="25"/>
        <v>333</v>
      </c>
      <c r="B340" s="1">
        <f t="shared" si="26"/>
        <v>178327</v>
      </c>
      <c r="C340" s="1">
        <f t="shared" si="29"/>
        <v>5027</v>
      </c>
      <c r="D340" s="1">
        <f t="shared" si="27"/>
        <v>173300</v>
      </c>
      <c r="E340" s="1">
        <f t="shared" si="28"/>
        <v>15294717</v>
      </c>
    </row>
    <row r="341" spans="1:5" x14ac:dyDescent="0.45">
      <c r="A341" s="1">
        <f t="shared" si="25"/>
        <v>334</v>
      </c>
      <c r="B341" s="1">
        <f t="shared" si="26"/>
        <v>178327</v>
      </c>
      <c r="C341" s="1">
        <f t="shared" si="29"/>
        <v>4970</v>
      </c>
      <c r="D341" s="1">
        <f t="shared" si="27"/>
        <v>173357</v>
      </c>
      <c r="E341" s="1">
        <f t="shared" si="28"/>
        <v>15121360</v>
      </c>
    </row>
    <row r="342" spans="1:5" x14ac:dyDescent="0.45">
      <c r="A342" s="1">
        <f t="shared" si="25"/>
        <v>335</v>
      </c>
      <c r="B342" s="1">
        <f t="shared" si="26"/>
        <v>178327</v>
      </c>
      <c r="C342" s="1">
        <f t="shared" si="29"/>
        <v>4914</v>
      </c>
      <c r="D342" s="1">
        <f t="shared" si="27"/>
        <v>173413</v>
      </c>
      <c r="E342" s="1">
        <f t="shared" si="28"/>
        <v>14947947</v>
      </c>
    </row>
    <row r="343" spans="1:5" x14ac:dyDescent="0.45">
      <c r="A343" s="1">
        <f t="shared" si="25"/>
        <v>336</v>
      </c>
      <c r="B343" s="1">
        <f t="shared" si="26"/>
        <v>178327</v>
      </c>
      <c r="C343" s="1">
        <f t="shared" si="29"/>
        <v>4858</v>
      </c>
      <c r="D343" s="1">
        <f t="shared" si="27"/>
        <v>173469</v>
      </c>
      <c r="E343" s="1">
        <f t="shared" si="28"/>
        <v>14774478</v>
      </c>
    </row>
    <row r="344" spans="1:5" x14ac:dyDescent="0.45">
      <c r="A344" s="1">
        <f t="shared" si="25"/>
        <v>337</v>
      </c>
      <c r="B344" s="1">
        <f t="shared" si="26"/>
        <v>178327</v>
      </c>
      <c r="C344" s="1">
        <f t="shared" si="29"/>
        <v>4801</v>
      </c>
      <c r="D344" s="1">
        <f t="shared" si="27"/>
        <v>173526</v>
      </c>
      <c r="E344" s="1">
        <f t="shared" si="28"/>
        <v>14600952</v>
      </c>
    </row>
    <row r="345" spans="1:5" x14ac:dyDescent="0.45">
      <c r="A345" s="1">
        <f t="shared" si="25"/>
        <v>338</v>
      </c>
      <c r="B345" s="1">
        <f t="shared" si="26"/>
        <v>178327</v>
      </c>
      <c r="C345" s="1">
        <f t="shared" si="29"/>
        <v>4745</v>
      </c>
      <c r="D345" s="1">
        <f t="shared" si="27"/>
        <v>173582</v>
      </c>
      <c r="E345" s="1">
        <f t="shared" si="28"/>
        <v>14427370</v>
      </c>
    </row>
    <row r="346" spans="1:5" x14ac:dyDescent="0.45">
      <c r="A346" s="1">
        <f t="shared" si="25"/>
        <v>339</v>
      </c>
      <c r="B346" s="1">
        <f t="shared" si="26"/>
        <v>178327</v>
      </c>
      <c r="C346" s="1">
        <f t="shared" si="29"/>
        <v>4688</v>
      </c>
      <c r="D346" s="1">
        <f t="shared" si="27"/>
        <v>173639</v>
      </c>
      <c r="E346" s="1">
        <f t="shared" si="28"/>
        <v>14253731</v>
      </c>
    </row>
    <row r="347" spans="1:5" x14ac:dyDescent="0.45">
      <c r="A347" s="1">
        <f t="shared" si="25"/>
        <v>340</v>
      </c>
      <c r="B347" s="1">
        <f t="shared" si="26"/>
        <v>178327</v>
      </c>
      <c r="C347" s="1">
        <f t="shared" si="29"/>
        <v>4632</v>
      </c>
      <c r="D347" s="1">
        <f t="shared" si="27"/>
        <v>173695</v>
      </c>
      <c r="E347" s="1">
        <f t="shared" si="28"/>
        <v>14080036</v>
      </c>
    </row>
    <row r="348" spans="1:5" x14ac:dyDescent="0.45">
      <c r="A348" s="1">
        <f t="shared" si="25"/>
        <v>341</v>
      </c>
      <c r="B348" s="1">
        <f t="shared" si="26"/>
        <v>178327</v>
      </c>
      <c r="C348" s="1">
        <f t="shared" si="29"/>
        <v>4576</v>
      </c>
      <c r="D348" s="1">
        <f t="shared" si="27"/>
        <v>173751</v>
      </c>
      <c r="E348" s="1">
        <f t="shared" si="28"/>
        <v>13906285</v>
      </c>
    </row>
    <row r="349" spans="1:5" x14ac:dyDescent="0.45">
      <c r="A349" s="1">
        <f t="shared" si="25"/>
        <v>342</v>
      </c>
      <c r="B349" s="1">
        <f t="shared" si="26"/>
        <v>178327</v>
      </c>
      <c r="C349" s="1">
        <f t="shared" si="29"/>
        <v>4519</v>
      </c>
      <c r="D349" s="1">
        <f t="shared" si="27"/>
        <v>173808</v>
      </c>
      <c r="E349" s="1">
        <f t="shared" si="28"/>
        <v>13732477</v>
      </c>
    </row>
    <row r="350" spans="1:5" x14ac:dyDescent="0.45">
      <c r="A350" s="1">
        <f t="shared" si="25"/>
        <v>343</v>
      </c>
      <c r="B350" s="1">
        <f t="shared" si="26"/>
        <v>178327</v>
      </c>
      <c r="C350" s="1">
        <f t="shared" si="29"/>
        <v>4463</v>
      </c>
      <c r="D350" s="1">
        <f t="shared" si="27"/>
        <v>173864</v>
      </c>
      <c r="E350" s="1">
        <f t="shared" si="28"/>
        <v>13558613</v>
      </c>
    </row>
    <row r="351" spans="1:5" x14ac:dyDescent="0.45">
      <c r="A351" s="1">
        <f t="shared" si="25"/>
        <v>344</v>
      </c>
      <c r="B351" s="1">
        <f t="shared" si="26"/>
        <v>178327</v>
      </c>
      <c r="C351" s="1">
        <f t="shared" si="29"/>
        <v>4406</v>
      </c>
      <c r="D351" s="1">
        <f t="shared" si="27"/>
        <v>173921</v>
      </c>
      <c r="E351" s="1">
        <f t="shared" si="28"/>
        <v>13384692</v>
      </c>
    </row>
    <row r="352" spans="1:5" x14ac:dyDescent="0.45">
      <c r="A352" s="1">
        <f t="shared" si="25"/>
        <v>345</v>
      </c>
      <c r="B352" s="1">
        <f t="shared" si="26"/>
        <v>178327</v>
      </c>
      <c r="C352" s="1">
        <f t="shared" si="29"/>
        <v>4350</v>
      </c>
      <c r="D352" s="1">
        <f t="shared" si="27"/>
        <v>173977</v>
      </c>
      <c r="E352" s="1">
        <f t="shared" si="28"/>
        <v>13210715</v>
      </c>
    </row>
    <row r="353" spans="1:5" x14ac:dyDescent="0.45">
      <c r="A353" s="1">
        <f t="shared" si="25"/>
        <v>346</v>
      </c>
      <c r="B353" s="1">
        <f t="shared" si="26"/>
        <v>178327</v>
      </c>
      <c r="C353" s="1">
        <f t="shared" si="29"/>
        <v>4293</v>
      </c>
      <c r="D353" s="1">
        <f t="shared" si="27"/>
        <v>174034</v>
      </c>
      <c r="E353" s="1">
        <f t="shared" si="28"/>
        <v>13036681</v>
      </c>
    </row>
    <row r="354" spans="1:5" x14ac:dyDescent="0.45">
      <c r="A354" s="1">
        <f t="shared" si="25"/>
        <v>347</v>
      </c>
      <c r="B354" s="1">
        <f t="shared" si="26"/>
        <v>178327</v>
      </c>
      <c r="C354" s="1">
        <f t="shared" si="29"/>
        <v>4236</v>
      </c>
      <c r="D354" s="1">
        <f t="shared" si="27"/>
        <v>174091</v>
      </c>
      <c r="E354" s="1">
        <f t="shared" si="28"/>
        <v>12862590</v>
      </c>
    </row>
    <row r="355" spans="1:5" x14ac:dyDescent="0.45">
      <c r="A355" s="1">
        <f t="shared" si="25"/>
        <v>348</v>
      </c>
      <c r="B355" s="1">
        <f t="shared" si="26"/>
        <v>178327</v>
      </c>
      <c r="C355" s="1">
        <f t="shared" si="29"/>
        <v>4180</v>
      </c>
      <c r="D355" s="1">
        <f t="shared" si="27"/>
        <v>174147</v>
      </c>
      <c r="E355" s="1">
        <f t="shared" si="28"/>
        <v>12688443</v>
      </c>
    </row>
    <row r="356" spans="1:5" x14ac:dyDescent="0.45">
      <c r="A356" s="1">
        <f t="shared" si="25"/>
        <v>349</v>
      </c>
      <c r="B356" s="1">
        <f t="shared" si="26"/>
        <v>178327</v>
      </c>
      <c r="C356" s="1">
        <f t="shared" si="29"/>
        <v>4123</v>
      </c>
      <c r="D356" s="1">
        <f t="shared" si="27"/>
        <v>174204</v>
      </c>
      <c r="E356" s="1">
        <f t="shared" si="28"/>
        <v>12514239</v>
      </c>
    </row>
    <row r="357" spans="1:5" x14ac:dyDescent="0.45">
      <c r="A357" s="1">
        <f t="shared" si="25"/>
        <v>350</v>
      </c>
      <c r="B357" s="1">
        <f t="shared" si="26"/>
        <v>178327</v>
      </c>
      <c r="C357" s="1">
        <f t="shared" si="29"/>
        <v>4067</v>
      </c>
      <c r="D357" s="1">
        <f t="shared" si="27"/>
        <v>174260</v>
      </c>
      <c r="E357" s="1">
        <f t="shared" si="28"/>
        <v>12339979</v>
      </c>
    </row>
    <row r="358" spans="1:5" x14ac:dyDescent="0.45">
      <c r="A358" s="1">
        <f t="shared" si="25"/>
        <v>351</v>
      </c>
      <c r="B358" s="1">
        <f t="shared" si="26"/>
        <v>178327</v>
      </c>
      <c r="C358" s="1">
        <f t="shared" si="29"/>
        <v>4010</v>
      </c>
      <c r="D358" s="1">
        <f t="shared" si="27"/>
        <v>174317</v>
      </c>
      <c r="E358" s="1">
        <f t="shared" si="28"/>
        <v>12165662</v>
      </c>
    </row>
    <row r="359" spans="1:5" x14ac:dyDescent="0.45">
      <c r="A359" s="1">
        <f t="shared" si="25"/>
        <v>352</v>
      </c>
      <c r="B359" s="1">
        <f t="shared" si="26"/>
        <v>178327</v>
      </c>
      <c r="C359" s="1">
        <f t="shared" si="29"/>
        <v>3953</v>
      </c>
      <c r="D359" s="1">
        <f t="shared" si="27"/>
        <v>174374</v>
      </c>
      <c r="E359" s="1">
        <f t="shared" si="28"/>
        <v>11991288</v>
      </c>
    </row>
    <row r="360" spans="1:5" x14ac:dyDescent="0.45">
      <c r="A360" s="1">
        <f t="shared" si="25"/>
        <v>353</v>
      </c>
      <c r="B360" s="1">
        <f t="shared" si="26"/>
        <v>178327</v>
      </c>
      <c r="C360" s="1">
        <f t="shared" si="29"/>
        <v>3897</v>
      </c>
      <c r="D360" s="1">
        <f t="shared" si="27"/>
        <v>174430</v>
      </c>
      <c r="E360" s="1">
        <f t="shared" si="28"/>
        <v>11816858</v>
      </c>
    </row>
    <row r="361" spans="1:5" x14ac:dyDescent="0.45">
      <c r="A361" s="1">
        <f t="shared" si="25"/>
        <v>354</v>
      </c>
      <c r="B361" s="1">
        <f t="shared" si="26"/>
        <v>178327</v>
      </c>
      <c r="C361" s="1">
        <f t="shared" si="29"/>
        <v>3840</v>
      </c>
      <c r="D361" s="1">
        <f t="shared" si="27"/>
        <v>174487</v>
      </c>
      <c r="E361" s="1">
        <f t="shared" si="28"/>
        <v>11642371</v>
      </c>
    </row>
    <row r="362" spans="1:5" x14ac:dyDescent="0.45">
      <c r="A362" s="1">
        <f t="shared" si="25"/>
        <v>355</v>
      </c>
      <c r="B362" s="1">
        <f t="shared" si="26"/>
        <v>178327</v>
      </c>
      <c r="C362" s="1">
        <f t="shared" si="29"/>
        <v>3783</v>
      </c>
      <c r="D362" s="1">
        <f t="shared" si="27"/>
        <v>174544</v>
      </c>
      <c r="E362" s="1">
        <f t="shared" si="28"/>
        <v>11467827</v>
      </c>
    </row>
    <row r="363" spans="1:5" x14ac:dyDescent="0.45">
      <c r="A363" s="1">
        <f t="shared" si="25"/>
        <v>356</v>
      </c>
      <c r="B363" s="1">
        <f t="shared" si="26"/>
        <v>178327</v>
      </c>
      <c r="C363" s="1">
        <f t="shared" si="29"/>
        <v>3727</v>
      </c>
      <c r="D363" s="1">
        <f t="shared" si="27"/>
        <v>174600</v>
      </c>
      <c r="E363" s="1">
        <f t="shared" si="28"/>
        <v>11293227</v>
      </c>
    </row>
    <row r="364" spans="1:5" x14ac:dyDescent="0.45">
      <c r="A364" s="1">
        <f t="shared" si="25"/>
        <v>357</v>
      </c>
      <c r="B364" s="1">
        <f t="shared" si="26"/>
        <v>178327</v>
      </c>
      <c r="C364" s="1">
        <f t="shared" si="29"/>
        <v>3670</v>
      </c>
      <c r="D364" s="1">
        <f t="shared" si="27"/>
        <v>174657</v>
      </c>
      <c r="E364" s="1">
        <f t="shared" si="28"/>
        <v>11118570</v>
      </c>
    </row>
    <row r="365" spans="1:5" x14ac:dyDescent="0.45">
      <c r="A365" s="1">
        <f t="shared" si="25"/>
        <v>358</v>
      </c>
      <c r="B365" s="1">
        <f t="shared" si="26"/>
        <v>178327</v>
      </c>
      <c r="C365" s="1">
        <f t="shared" si="29"/>
        <v>3613</v>
      </c>
      <c r="D365" s="1">
        <f t="shared" si="27"/>
        <v>174714</v>
      </c>
      <c r="E365" s="1">
        <f t="shared" si="28"/>
        <v>10943856</v>
      </c>
    </row>
    <row r="366" spans="1:5" x14ac:dyDescent="0.45">
      <c r="A366" s="1">
        <f t="shared" si="25"/>
        <v>359</v>
      </c>
      <c r="B366" s="1">
        <f t="shared" si="26"/>
        <v>178327</v>
      </c>
      <c r="C366" s="1">
        <f t="shared" si="29"/>
        <v>3556</v>
      </c>
      <c r="D366" s="1">
        <f t="shared" si="27"/>
        <v>174771</v>
      </c>
      <c r="E366" s="1">
        <f t="shared" si="28"/>
        <v>10769085</v>
      </c>
    </row>
    <row r="367" spans="1:5" x14ac:dyDescent="0.45">
      <c r="A367" s="1">
        <f t="shared" si="25"/>
        <v>360</v>
      </c>
      <c r="B367" s="1">
        <f t="shared" si="26"/>
        <v>178327</v>
      </c>
      <c r="C367" s="1">
        <f t="shared" si="29"/>
        <v>3499</v>
      </c>
      <c r="D367" s="1">
        <f t="shared" si="27"/>
        <v>174828</v>
      </c>
      <c r="E367" s="1">
        <f t="shared" si="28"/>
        <v>10594257</v>
      </c>
    </row>
    <row r="368" spans="1:5" x14ac:dyDescent="0.45">
      <c r="A368" s="1">
        <f t="shared" si="25"/>
        <v>361</v>
      </c>
      <c r="B368" s="1">
        <f t="shared" si="26"/>
        <v>178327</v>
      </c>
      <c r="C368" s="1">
        <f t="shared" si="29"/>
        <v>3443</v>
      </c>
      <c r="D368" s="1">
        <f t="shared" si="27"/>
        <v>174884</v>
      </c>
      <c r="E368" s="1">
        <f t="shared" si="28"/>
        <v>10419373</v>
      </c>
    </row>
    <row r="369" spans="1:5" x14ac:dyDescent="0.45">
      <c r="A369" s="1">
        <f t="shared" si="25"/>
        <v>362</v>
      </c>
      <c r="B369" s="1">
        <f t="shared" si="26"/>
        <v>178327</v>
      </c>
      <c r="C369" s="1">
        <f t="shared" si="29"/>
        <v>3386</v>
      </c>
      <c r="D369" s="1">
        <f t="shared" si="27"/>
        <v>174941</v>
      </c>
      <c r="E369" s="1">
        <f t="shared" si="28"/>
        <v>10244432</v>
      </c>
    </row>
    <row r="370" spans="1:5" x14ac:dyDescent="0.45">
      <c r="A370" s="1">
        <f t="shared" si="25"/>
        <v>363</v>
      </c>
      <c r="B370" s="1">
        <f t="shared" si="26"/>
        <v>178327</v>
      </c>
      <c r="C370" s="1">
        <f t="shared" si="29"/>
        <v>3329</v>
      </c>
      <c r="D370" s="1">
        <f t="shared" si="27"/>
        <v>174998</v>
      </c>
      <c r="E370" s="1">
        <f t="shared" si="28"/>
        <v>10069434</v>
      </c>
    </row>
    <row r="371" spans="1:5" x14ac:dyDescent="0.45">
      <c r="A371" s="1">
        <f t="shared" si="25"/>
        <v>364</v>
      </c>
      <c r="B371" s="1">
        <f t="shared" si="26"/>
        <v>178327</v>
      </c>
      <c r="C371" s="1">
        <f t="shared" si="29"/>
        <v>3272</v>
      </c>
      <c r="D371" s="1">
        <f t="shared" si="27"/>
        <v>175055</v>
      </c>
      <c r="E371" s="1">
        <f t="shared" si="28"/>
        <v>9894379</v>
      </c>
    </row>
    <row r="372" spans="1:5" x14ac:dyDescent="0.45">
      <c r="A372" s="1">
        <f t="shared" si="25"/>
        <v>365</v>
      </c>
      <c r="B372" s="1">
        <f t="shared" si="26"/>
        <v>178327</v>
      </c>
      <c r="C372" s="1">
        <f t="shared" si="29"/>
        <v>3215</v>
      </c>
      <c r="D372" s="1">
        <f t="shared" si="27"/>
        <v>175112</v>
      </c>
      <c r="E372" s="1">
        <f t="shared" si="28"/>
        <v>9719267</v>
      </c>
    </row>
    <row r="373" spans="1:5" x14ac:dyDescent="0.45">
      <c r="A373" s="1">
        <f t="shared" si="25"/>
        <v>366</v>
      </c>
      <c r="B373" s="1">
        <f t="shared" si="26"/>
        <v>178327</v>
      </c>
      <c r="C373" s="1">
        <f t="shared" si="29"/>
        <v>3158</v>
      </c>
      <c r="D373" s="1">
        <f t="shared" si="27"/>
        <v>175169</v>
      </c>
      <c r="E373" s="1">
        <f t="shared" si="28"/>
        <v>9544098</v>
      </c>
    </row>
    <row r="374" spans="1:5" x14ac:dyDescent="0.45">
      <c r="A374" s="1">
        <f t="shared" si="25"/>
        <v>367</v>
      </c>
      <c r="B374" s="1">
        <f t="shared" si="26"/>
        <v>178327</v>
      </c>
      <c r="C374" s="1">
        <f t="shared" si="29"/>
        <v>3101</v>
      </c>
      <c r="D374" s="1">
        <f t="shared" si="27"/>
        <v>175226</v>
      </c>
      <c r="E374" s="1">
        <f t="shared" si="28"/>
        <v>9368872</v>
      </c>
    </row>
    <row r="375" spans="1:5" x14ac:dyDescent="0.45">
      <c r="A375" s="1">
        <f t="shared" si="25"/>
        <v>368</v>
      </c>
      <c r="B375" s="1">
        <f t="shared" si="26"/>
        <v>178327</v>
      </c>
      <c r="C375" s="1">
        <f t="shared" si="29"/>
        <v>3044</v>
      </c>
      <c r="D375" s="1">
        <f t="shared" si="27"/>
        <v>175283</v>
      </c>
      <c r="E375" s="1">
        <f t="shared" si="28"/>
        <v>9193589</v>
      </c>
    </row>
    <row r="376" spans="1:5" x14ac:dyDescent="0.45">
      <c r="A376" s="1">
        <f t="shared" si="25"/>
        <v>369</v>
      </c>
      <c r="B376" s="1">
        <f t="shared" si="26"/>
        <v>178327</v>
      </c>
      <c r="C376" s="1">
        <f t="shared" si="29"/>
        <v>2987</v>
      </c>
      <c r="D376" s="1">
        <f t="shared" si="27"/>
        <v>175340</v>
      </c>
      <c r="E376" s="1">
        <f t="shared" si="28"/>
        <v>9018249</v>
      </c>
    </row>
    <row r="377" spans="1:5" x14ac:dyDescent="0.45">
      <c r="A377" s="1">
        <f t="shared" si="25"/>
        <v>370</v>
      </c>
      <c r="B377" s="1">
        <f t="shared" si="26"/>
        <v>178327</v>
      </c>
      <c r="C377" s="1">
        <f t="shared" si="29"/>
        <v>2930</v>
      </c>
      <c r="D377" s="1">
        <f t="shared" si="27"/>
        <v>175397</v>
      </c>
      <c r="E377" s="1">
        <f t="shared" si="28"/>
        <v>8842852</v>
      </c>
    </row>
    <row r="378" spans="1:5" x14ac:dyDescent="0.45">
      <c r="A378" s="1">
        <f t="shared" si="25"/>
        <v>371</v>
      </c>
      <c r="B378" s="1">
        <f t="shared" si="26"/>
        <v>178327</v>
      </c>
      <c r="C378" s="1">
        <f t="shared" si="29"/>
        <v>2873</v>
      </c>
      <c r="D378" s="1">
        <f t="shared" si="27"/>
        <v>175454</v>
      </c>
      <c r="E378" s="1">
        <f t="shared" si="28"/>
        <v>8667398</v>
      </c>
    </row>
    <row r="379" spans="1:5" x14ac:dyDescent="0.45">
      <c r="A379" s="1">
        <f t="shared" si="25"/>
        <v>372</v>
      </c>
      <c r="B379" s="1">
        <f t="shared" si="26"/>
        <v>178327</v>
      </c>
      <c r="C379" s="1">
        <f t="shared" si="29"/>
        <v>2816</v>
      </c>
      <c r="D379" s="1">
        <f t="shared" si="27"/>
        <v>175511</v>
      </c>
      <c r="E379" s="1">
        <f t="shared" si="28"/>
        <v>8491887</v>
      </c>
    </row>
    <row r="380" spans="1:5" x14ac:dyDescent="0.45">
      <c r="A380" s="1">
        <f t="shared" si="25"/>
        <v>373</v>
      </c>
      <c r="B380" s="1">
        <f t="shared" si="26"/>
        <v>178327</v>
      </c>
      <c r="C380" s="1">
        <f t="shared" si="29"/>
        <v>2759</v>
      </c>
      <c r="D380" s="1">
        <f t="shared" si="27"/>
        <v>175568</v>
      </c>
      <c r="E380" s="1">
        <f t="shared" si="28"/>
        <v>8316319</v>
      </c>
    </row>
    <row r="381" spans="1:5" x14ac:dyDescent="0.45">
      <c r="A381" s="1">
        <f t="shared" si="25"/>
        <v>374</v>
      </c>
      <c r="B381" s="1">
        <f t="shared" si="26"/>
        <v>178327</v>
      </c>
      <c r="C381" s="1">
        <f t="shared" si="29"/>
        <v>2702</v>
      </c>
      <c r="D381" s="1">
        <f t="shared" si="27"/>
        <v>175625</v>
      </c>
      <c r="E381" s="1">
        <f t="shared" si="28"/>
        <v>8140694</v>
      </c>
    </row>
    <row r="382" spans="1:5" x14ac:dyDescent="0.45">
      <c r="A382" s="1">
        <f t="shared" si="25"/>
        <v>375</v>
      </c>
      <c r="B382" s="1">
        <f t="shared" si="26"/>
        <v>178327</v>
      </c>
      <c r="C382" s="1">
        <f t="shared" si="29"/>
        <v>2645</v>
      </c>
      <c r="D382" s="1">
        <f t="shared" si="27"/>
        <v>175682</v>
      </c>
      <c r="E382" s="1">
        <f t="shared" si="28"/>
        <v>7965012</v>
      </c>
    </row>
    <row r="383" spans="1:5" x14ac:dyDescent="0.45">
      <c r="A383" s="1">
        <f t="shared" si="25"/>
        <v>376</v>
      </c>
      <c r="B383" s="1">
        <f t="shared" si="26"/>
        <v>178327</v>
      </c>
      <c r="C383" s="1">
        <f t="shared" si="29"/>
        <v>2588</v>
      </c>
      <c r="D383" s="1">
        <f t="shared" si="27"/>
        <v>175739</v>
      </c>
      <c r="E383" s="1">
        <f t="shared" si="28"/>
        <v>7789273</v>
      </c>
    </row>
    <row r="384" spans="1:5" x14ac:dyDescent="0.45">
      <c r="A384" s="1">
        <f t="shared" si="25"/>
        <v>377</v>
      </c>
      <c r="B384" s="1">
        <f t="shared" si="26"/>
        <v>178327</v>
      </c>
      <c r="C384" s="1">
        <f t="shared" si="29"/>
        <v>2531</v>
      </c>
      <c r="D384" s="1">
        <f t="shared" si="27"/>
        <v>175796</v>
      </c>
      <c r="E384" s="1">
        <f t="shared" si="28"/>
        <v>7613477</v>
      </c>
    </row>
    <row r="385" spans="1:5" x14ac:dyDescent="0.45">
      <c r="A385" s="1">
        <f t="shared" si="25"/>
        <v>378</v>
      </c>
      <c r="B385" s="1">
        <f t="shared" si="26"/>
        <v>178327</v>
      </c>
      <c r="C385" s="1">
        <f t="shared" si="29"/>
        <v>2474</v>
      </c>
      <c r="D385" s="1">
        <f t="shared" si="27"/>
        <v>175853</v>
      </c>
      <c r="E385" s="1">
        <f t="shared" si="28"/>
        <v>7437624</v>
      </c>
    </row>
    <row r="386" spans="1:5" x14ac:dyDescent="0.45">
      <c r="A386" s="1">
        <f t="shared" si="25"/>
        <v>379</v>
      </c>
      <c r="B386" s="1">
        <f t="shared" si="26"/>
        <v>178327</v>
      </c>
      <c r="C386" s="1">
        <f t="shared" si="29"/>
        <v>2417</v>
      </c>
      <c r="D386" s="1">
        <f t="shared" si="27"/>
        <v>175910</v>
      </c>
      <c r="E386" s="1">
        <f t="shared" si="28"/>
        <v>7261714</v>
      </c>
    </row>
    <row r="387" spans="1:5" x14ac:dyDescent="0.45">
      <c r="A387" s="1">
        <f t="shared" si="25"/>
        <v>380</v>
      </c>
      <c r="B387" s="1">
        <f t="shared" si="26"/>
        <v>178327</v>
      </c>
      <c r="C387" s="1">
        <f t="shared" si="29"/>
        <v>2360</v>
      </c>
      <c r="D387" s="1">
        <f t="shared" si="27"/>
        <v>175967</v>
      </c>
      <c r="E387" s="1">
        <f t="shared" si="28"/>
        <v>7085747</v>
      </c>
    </row>
    <row r="388" spans="1:5" x14ac:dyDescent="0.45">
      <c r="A388" s="1">
        <f t="shared" si="25"/>
        <v>381</v>
      </c>
      <c r="B388" s="1">
        <f t="shared" si="26"/>
        <v>178327</v>
      </c>
      <c r="C388" s="1">
        <f t="shared" si="29"/>
        <v>2302</v>
      </c>
      <c r="D388" s="1">
        <f t="shared" si="27"/>
        <v>176025</v>
      </c>
      <c r="E388" s="1">
        <f t="shared" si="28"/>
        <v>6909722</v>
      </c>
    </row>
    <row r="389" spans="1:5" x14ac:dyDescent="0.45">
      <c r="A389" s="1">
        <f t="shared" si="25"/>
        <v>382</v>
      </c>
      <c r="B389" s="1">
        <f t="shared" si="26"/>
        <v>178327</v>
      </c>
      <c r="C389" s="1">
        <f t="shared" si="29"/>
        <v>2245</v>
      </c>
      <c r="D389" s="1">
        <f t="shared" si="27"/>
        <v>176082</v>
      </c>
      <c r="E389" s="1">
        <f t="shared" si="28"/>
        <v>6733640</v>
      </c>
    </row>
    <row r="390" spans="1:5" x14ac:dyDescent="0.45">
      <c r="A390" s="1">
        <f t="shared" si="25"/>
        <v>383</v>
      </c>
      <c r="B390" s="1">
        <f t="shared" si="26"/>
        <v>178327</v>
      </c>
      <c r="C390" s="1">
        <f t="shared" si="29"/>
        <v>2188</v>
      </c>
      <c r="D390" s="1">
        <f t="shared" si="27"/>
        <v>176139</v>
      </c>
      <c r="E390" s="1">
        <f t="shared" si="28"/>
        <v>6557501</v>
      </c>
    </row>
    <row r="391" spans="1:5" x14ac:dyDescent="0.45">
      <c r="A391" s="1">
        <f t="shared" si="25"/>
        <v>384</v>
      </c>
      <c r="B391" s="1">
        <f t="shared" si="26"/>
        <v>178327</v>
      </c>
      <c r="C391" s="1">
        <f t="shared" si="29"/>
        <v>2131</v>
      </c>
      <c r="D391" s="1">
        <f t="shared" si="27"/>
        <v>176196</v>
      </c>
      <c r="E391" s="1">
        <f t="shared" si="28"/>
        <v>6381305</v>
      </c>
    </row>
    <row r="392" spans="1:5" x14ac:dyDescent="0.45">
      <c r="A392" s="1">
        <f t="shared" si="25"/>
        <v>385</v>
      </c>
      <c r="B392" s="1">
        <f t="shared" si="26"/>
        <v>178327</v>
      </c>
      <c r="C392" s="1">
        <f t="shared" si="29"/>
        <v>2073</v>
      </c>
      <c r="D392" s="1">
        <f t="shared" si="27"/>
        <v>176254</v>
      </c>
      <c r="E392" s="1">
        <f t="shared" si="28"/>
        <v>6205051</v>
      </c>
    </row>
    <row r="393" spans="1:5" x14ac:dyDescent="0.45">
      <c r="A393" s="1">
        <f t="shared" si="25"/>
        <v>386</v>
      </c>
      <c r="B393" s="1">
        <f t="shared" si="26"/>
        <v>178327</v>
      </c>
      <c r="C393" s="1">
        <f t="shared" si="29"/>
        <v>2016</v>
      </c>
      <c r="D393" s="1">
        <f t="shared" si="27"/>
        <v>176311</v>
      </c>
      <c r="E393" s="1">
        <f t="shared" si="28"/>
        <v>6028740</v>
      </c>
    </row>
    <row r="394" spans="1:5" x14ac:dyDescent="0.45">
      <c r="A394" s="1">
        <f t="shared" ref="A394:A427" si="30">A393+1</f>
        <v>387</v>
      </c>
      <c r="B394" s="1">
        <f t="shared" ref="B394:B427" si="31">B393</f>
        <v>178327</v>
      </c>
      <c r="C394" s="1">
        <f t="shared" si="29"/>
        <v>1959</v>
      </c>
      <c r="D394" s="1">
        <f t="shared" ref="D394:D427" si="32">B394-C394</f>
        <v>176368</v>
      </c>
      <c r="E394" s="1">
        <f t="shared" ref="E394:E427" si="33">E393-D394</f>
        <v>5852372</v>
      </c>
    </row>
    <row r="395" spans="1:5" x14ac:dyDescent="0.45">
      <c r="A395" s="1">
        <f t="shared" si="30"/>
        <v>388</v>
      </c>
      <c r="B395" s="1">
        <f t="shared" si="31"/>
        <v>178327</v>
      </c>
      <c r="C395" s="1">
        <f t="shared" si="29"/>
        <v>1902</v>
      </c>
      <c r="D395" s="1">
        <f t="shared" si="32"/>
        <v>176425</v>
      </c>
      <c r="E395" s="1">
        <f t="shared" si="33"/>
        <v>5675947</v>
      </c>
    </row>
    <row r="396" spans="1:5" x14ac:dyDescent="0.45">
      <c r="A396" s="1">
        <f t="shared" si="30"/>
        <v>389</v>
      </c>
      <c r="B396" s="1">
        <f t="shared" si="31"/>
        <v>178327</v>
      </c>
      <c r="C396" s="1">
        <f t="shared" ref="C396:C427" si="34">INT(E395*$C$3/12)</f>
        <v>1844</v>
      </c>
      <c r="D396" s="1">
        <f t="shared" si="32"/>
        <v>176483</v>
      </c>
      <c r="E396" s="1">
        <f t="shared" si="33"/>
        <v>5499464</v>
      </c>
    </row>
    <row r="397" spans="1:5" x14ac:dyDescent="0.45">
      <c r="A397" s="1">
        <f t="shared" si="30"/>
        <v>390</v>
      </c>
      <c r="B397" s="1">
        <f t="shared" si="31"/>
        <v>178327</v>
      </c>
      <c r="C397" s="1">
        <f t="shared" si="34"/>
        <v>1787</v>
      </c>
      <c r="D397" s="1">
        <f t="shared" si="32"/>
        <v>176540</v>
      </c>
      <c r="E397" s="1">
        <f t="shared" si="33"/>
        <v>5322924</v>
      </c>
    </row>
    <row r="398" spans="1:5" x14ac:dyDescent="0.45">
      <c r="A398" s="1">
        <f t="shared" si="30"/>
        <v>391</v>
      </c>
      <c r="B398" s="1">
        <f t="shared" si="31"/>
        <v>178327</v>
      </c>
      <c r="C398" s="1">
        <f t="shared" si="34"/>
        <v>1729</v>
      </c>
      <c r="D398" s="1">
        <f t="shared" si="32"/>
        <v>176598</v>
      </c>
      <c r="E398" s="1">
        <f t="shared" si="33"/>
        <v>5146326</v>
      </c>
    </row>
    <row r="399" spans="1:5" x14ac:dyDescent="0.45">
      <c r="A399" s="1">
        <f t="shared" si="30"/>
        <v>392</v>
      </c>
      <c r="B399" s="1">
        <f t="shared" si="31"/>
        <v>178327</v>
      </c>
      <c r="C399" s="1">
        <f t="shared" si="34"/>
        <v>1672</v>
      </c>
      <c r="D399" s="1">
        <f t="shared" si="32"/>
        <v>176655</v>
      </c>
      <c r="E399" s="1">
        <f t="shared" si="33"/>
        <v>4969671</v>
      </c>
    </row>
    <row r="400" spans="1:5" x14ac:dyDescent="0.45">
      <c r="A400" s="1">
        <f t="shared" si="30"/>
        <v>393</v>
      </c>
      <c r="B400" s="1">
        <f t="shared" si="31"/>
        <v>178327</v>
      </c>
      <c r="C400" s="1">
        <f t="shared" si="34"/>
        <v>1615</v>
      </c>
      <c r="D400" s="1">
        <f t="shared" si="32"/>
        <v>176712</v>
      </c>
      <c r="E400" s="1">
        <f t="shared" si="33"/>
        <v>4792959</v>
      </c>
    </row>
    <row r="401" spans="1:5" x14ac:dyDescent="0.45">
      <c r="A401" s="1">
        <f t="shared" si="30"/>
        <v>394</v>
      </c>
      <c r="B401" s="1">
        <f t="shared" si="31"/>
        <v>178327</v>
      </c>
      <c r="C401" s="1">
        <f t="shared" si="34"/>
        <v>1557</v>
      </c>
      <c r="D401" s="1">
        <f t="shared" si="32"/>
        <v>176770</v>
      </c>
      <c r="E401" s="1">
        <f t="shared" si="33"/>
        <v>4616189</v>
      </c>
    </row>
    <row r="402" spans="1:5" x14ac:dyDescent="0.45">
      <c r="A402" s="1">
        <f t="shared" si="30"/>
        <v>395</v>
      </c>
      <c r="B402" s="1">
        <f t="shared" si="31"/>
        <v>178327</v>
      </c>
      <c r="C402" s="1">
        <f t="shared" si="34"/>
        <v>1500</v>
      </c>
      <c r="D402" s="1">
        <f t="shared" si="32"/>
        <v>176827</v>
      </c>
      <c r="E402" s="1">
        <f t="shared" si="33"/>
        <v>4439362</v>
      </c>
    </row>
    <row r="403" spans="1:5" x14ac:dyDescent="0.45">
      <c r="A403" s="1">
        <f t="shared" si="30"/>
        <v>396</v>
      </c>
      <c r="B403" s="1">
        <f t="shared" si="31"/>
        <v>178327</v>
      </c>
      <c r="C403" s="1">
        <f t="shared" si="34"/>
        <v>1442</v>
      </c>
      <c r="D403" s="1">
        <f t="shared" si="32"/>
        <v>176885</v>
      </c>
      <c r="E403" s="1">
        <f t="shared" si="33"/>
        <v>4262477</v>
      </c>
    </row>
    <row r="404" spans="1:5" x14ac:dyDescent="0.45">
      <c r="A404" s="1">
        <f t="shared" si="30"/>
        <v>397</v>
      </c>
      <c r="B404" s="1">
        <f t="shared" si="31"/>
        <v>178327</v>
      </c>
      <c r="C404" s="1">
        <f t="shared" si="34"/>
        <v>1385</v>
      </c>
      <c r="D404" s="1">
        <f t="shared" si="32"/>
        <v>176942</v>
      </c>
      <c r="E404" s="1">
        <f t="shared" si="33"/>
        <v>4085535</v>
      </c>
    </row>
    <row r="405" spans="1:5" x14ac:dyDescent="0.45">
      <c r="A405" s="1">
        <f t="shared" si="30"/>
        <v>398</v>
      </c>
      <c r="B405" s="1">
        <f t="shared" si="31"/>
        <v>178327</v>
      </c>
      <c r="C405" s="1">
        <f t="shared" si="34"/>
        <v>1327</v>
      </c>
      <c r="D405" s="1">
        <f t="shared" si="32"/>
        <v>177000</v>
      </c>
      <c r="E405" s="1">
        <f t="shared" si="33"/>
        <v>3908535</v>
      </c>
    </row>
    <row r="406" spans="1:5" x14ac:dyDescent="0.45">
      <c r="A406" s="1">
        <f t="shared" si="30"/>
        <v>399</v>
      </c>
      <c r="B406" s="1">
        <f t="shared" si="31"/>
        <v>178327</v>
      </c>
      <c r="C406" s="1">
        <f t="shared" si="34"/>
        <v>1270</v>
      </c>
      <c r="D406" s="1">
        <f t="shared" si="32"/>
        <v>177057</v>
      </c>
      <c r="E406" s="1">
        <f t="shared" si="33"/>
        <v>3731478</v>
      </c>
    </row>
    <row r="407" spans="1:5" x14ac:dyDescent="0.45">
      <c r="A407" s="1">
        <f t="shared" si="30"/>
        <v>400</v>
      </c>
      <c r="B407" s="1">
        <f t="shared" si="31"/>
        <v>178327</v>
      </c>
      <c r="C407" s="1">
        <f t="shared" si="34"/>
        <v>1212</v>
      </c>
      <c r="D407" s="1">
        <f t="shared" si="32"/>
        <v>177115</v>
      </c>
      <c r="E407" s="1">
        <f t="shared" si="33"/>
        <v>3554363</v>
      </c>
    </row>
    <row r="408" spans="1:5" x14ac:dyDescent="0.45">
      <c r="A408" s="1">
        <f t="shared" si="30"/>
        <v>401</v>
      </c>
      <c r="B408" s="1">
        <f t="shared" si="31"/>
        <v>178327</v>
      </c>
      <c r="C408" s="1">
        <f t="shared" si="34"/>
        <v>1155</v>
      </c>
      <c r="D408" s="1">
        <f t="shared" si="32"/>
        <v>177172</v>
      </c>
      <c r="E408" s="1">
        <f t="shared" si="33"/>
        <v>3377191</v>
      </c>
    </row>
    <row r="409" spans="1:5" x14ac:dyDescent="0.45">
      <c r="A409" s="1">
        <f t="shared" si="30"/>
        <v>402</v>
      </c>
      <c r="B409" s="1">
        <f t="shared" si="31"/>
        <v>178327</v>
      </c>
      <c r="C409" s="1">
        <f t="shared" si="34"/>
        <v>1097</v>
      </c>
      <c r="D409" s="1">
        <f t="shared" si="32"/>
        <v>177230</v>
      </c>
      <c r="E409" s="1">
        <f t="shared" si="33"/>
        <v>3199961</v>
      </c>
    </row>
    <row r="410" spans="1:5" x14ac:dyDescent="0.45">
      <c r="A410" s="1">
        <f t="shared" si="30"/>
        <v>403</v>
      </c>
      <c r="B410" s="1">
        <f t="shared" si="31"/>
        <v>178327</v>
      </c>
      <c r="C410" s="1">
        <f t="shared" si="34"/>
        <v>1039</v>
      </c>
      <c r="D410" s="1">
        <f t="shared" si="32"/>
        <v>177288</v>
      </c>
      <c r="E410" s="1">
        <f t="shared" si="33"/>
        <v>3022673</v>
      </c>
    </row>
    <row r="411" spans="1:5" x14ac:dyDescent="0.45">
      <c r="A411" s="1">
        <f t="shared" si="30"/>
        <v>404</v>
      </c>
      <c r="B411" s="1">
        <f t="shared" si="31"/>
        <v>178327</v>
      </c>
      <c r="C411" s="1">
        <f t="shared" si="34"/>
        <v>982</v>
      </c>
      <c r="D411" s="1">
        <f t="shared" si="32"/>
        <v>177345</v>
      </c>
      <c r="E411" s="1">
        <f t="shared" si="33"/>
        <v>2845328</v>
      </c>
    </row>
    <row r="412" spans="1:5" x14ac:dyDescent="0.45">
      <c r="A412" s="1">
        <f t="shared" si="30"/>
        <v>405</v>
      </c>
      <c r="B412" s="1">
        <f t="shared" si="31"/>
        <v>178327</v>
      </c>
      <c r="C412" s="1">
        <f t="shared" si="34"/>
        <v>924</v>
      </c>
      <c r="D412" s="1">
        <f t="shared" si="32"/>
        <v>177403</v>
      </c>
      <c r="E412" s="1">
        <f t="shared" si="33"/>
        <v>2667925</v>
      </c>
    </row>
    <row r="413" spans="1:5" x14ac:dyDescent="0.45">
      <c r="A413" s="1">
        <f t="shared" si="30"/>
        <v>406</v>
      </c>
      <c r="B413" s="1">
        <f t="shared" si="31"/>
        <v>178327</v>
      </c>
      <c r="C413" s="1">
        <f t="shared" si="34"/>
        <v>867</v>
      </c>
      <c r="D413" s="1">
        <f t="shared" si="32"/>
        <v>177460</v>
      </c>
      <c r="E413" s="1">
        <f t="shared" si="33"/>
        <v>2490465</v>
      </c>
    </row>
    <row r="414" spans="1:5" x14ac:dyDescent="0.45">
      <c r="A414" s="1">
        <f t="shared" si="30"/>
        <v>407</v>
      </c>
      <c r="B414" s="1">
        <f t="shared" si="31"/>
        <v>178327</v>
      </c>
      <c r="C414" s="1">
        <f t="shared" si="34"/>
        <v>809</v>
      </c>
      <c r="D414" s="1">
        <f t="shared" si="32"/>
        <v>177518</v>
      </c>
      <c r="E414" s="1">
        <f t="shared" si="33"/>
        <v>2312947</v>
      </c>
    </row>
    <row r="415" spans="1:5" x14ac:dyDescent="0.45">
      <c r="A415" s="1">
        <f t="shared" si="30"/>
        <v>408</v>
      </c>
      <c r="B415" s="1">
        <f t="shared" si="31"/>
        <v>178327</v>
      </c>
      <c r="C415" s="1">
        <f t="shared" si="34"/>
        <v>751</v>
      </c>
      <c r="D415" s="1">
        <f t="shared" si="32"/>
        <v>177576</v>
      </c>
      <c r="E415" s="1">
        <f t="shared" si="33"/>
        <v>2135371</v>
      </c>
    </row>
    <row r="416" spans="1:5" x14ac:dyDescent="0.45">
      <c r="A416" s="1">
        <f t="shared" si="30"/>
        <v>409</v>
      </c>
      <c r="B416" s="1">
        <f t="shared" si="31"/>
        <v>178327</v>
      </c>
      <c r="C416" s="1">
        <f t="shared" si="34"/>
        <v>693</v>
      </c>
      <c r="D416" s="1">
        <f t="shared" si="32"/>
        <v>177634</v>
      </c>
      <c r="E416" s="1">
        <f t="shared" si="33"/>
        <v>1957737</v>
      </c>
    </row>
    <row r="417" spans="1:5" x14ac:dyDescent="0.45">
      <c r="A417" s="1">
        <f t="shared" si="30"/>
        <v>410</v>
      </c>
      <c r="B417" s="1">
        <f t="shared" si="31"/>
        <v>178327</v>
      </c>
      <c r="C417" s="1">
        <f t="shared" si="34"/>
        <v>636</v>
      </c>
      <c r="D417" s="1">
        <f t="shared" si="32"/>
        <v>177691</v>
      </c>
      <c r="E417" s="1">
        <f t="shared" si="33"/>
        <v>1780046</v>
      </c>
    </row>
    <row r="418" spans="1:5" x14ac:dyDescent="0.45">
      <c r="A418" s="1">
        <f t="shared" si="30"/>
        <v>411</v>
      </c>
      <c r="B418" s="1">
        <f t="shared" si="31"/>
        <v>178327</v>
      </c>
      <c r="C418" s="1">
        <f t="shared" si="34"/>
        <v>578</v>
      </c>
      <c r="D418" s="1">
        <f t="shared" si="32"/>
        <v>177749</v>
      </c>
      <c r="E418" s="1">
        <f t="shared" si="33"/>
        <v>1602297</v>
      </c>
    </row>
    <row r="419" spans="1:5" x14ac:dyDescent="0.45">
      <c r="A419" s="1">
        <f t="shared" si="30"/>
        <v>412</v>
      </c>
      <c r="B419" s="1">
        <f t="shared" si="31"/>
        <v>178327</v>
      </c>
      <c r="C419" s="1">
        <f t="shared" si="34"/>
        <v>520</v>
      </c>
      <c r="D419" s="1">
        <f t="shared" si="32"/>
        <v>177807</v>
      </c>
      <c r="E419" s="1">
        <f t="shared" si="33"/>
        <v>1424490</v>
      </c>
    </row>
    <row r="420" spans="1:5" x14ac:dyDescent="0.45">
      <c r="A420" s="1">
        <f t="shared" si="30"/>
        <v>413</v>
      </c>
      <c r="B420" s="1">
        <f t="shared" si="31"/>
        <v>178327</v>
      </c>
      <c r="C420" s="1">
        <f t="shared" si="34"/>
        <v>462</v>
      </c>
      <c r="D420" s="1">
        <f t="shared" si="32"/>
        <v>177865</v>
      </c>
      <c r="E420" s="1">
        <f t="shared" si="33"/>
        <v>1246625</v>
      </c>
    </row>
    <row r="421" spans="1:5" x14ac:dyDescent="0.45">
      <c r="A421" s="1">
        <f t="shared" si="30"/>
        <v>414</v>
      </c>
      <c r="B421" s="1">
        <f t="shared" si="31"/>
        <v>178327</v>
      </c>
      <c r="C421" s="1">
        <f t="shared" si="34"/>
        <v>405</v>
      </c>
      <c r="D421" s="1">
        <f t="shared" si="32"/>
        <v>177922</v>
      </c>
      <c r="E421" s="1">
        <f t="shared" si="33"/>
        <v>1068703</v>
      </c>
    </row>
    <row r="422" spans="1:5" x14ac:dyDescent="0.45">
      <c r="A422" s="1">
        <f t="shared" si="30"/>
        <v>415</v>
      </c>
      <c r="B422" s="1">
        <f t="shared" si="31"/>
        <v>178327</v>
      </c>
      <c r="C422" s="1">
        <f t="shared" si="34"/>
        <v>347</v>
      </c>
      <c r="D422" s="1">
        <f t="shared" si="32"/>
        <v>177980</v>
      </c>
      <c r="E422" s="1">
        <f t="shared" si="33"/>
        <v>890723</v>
      </c>
    </row>
    <row r="423" spans="1:5" x14ac:dyDescent="0.45">
      <c r="A423" s="1">
        <f t="shared" si="30"/>
        <v>416</v>
      </c>
      <c r="B423" s="1">
        <f t="shared" si="31"/>
        <v>178327</v>
      </c>
      <c r="C423" s="1">
        <f t="shared" si="34"/>
        <v>289</v>
      </c>
      <c r="D423" s="1">
        <f t="shared" si="32"/>
        <v>178038</v>
      </c>
      <c r="E423" s="1">
        <f t="shared" si="33"/>
        <v>712685</v>
      </c>
    </row>
    <row r="424" spans="1:5" x14ac:dyDescent="0.45">
      <c r="A424" s="1">
        <f t="shared" si="30"/>
        <v>417</v>
      </c>
      <c r="B424" s="1">
        <f t="shared" si="31"/>
        <v>178327</v>
      </c>
      <c r="C424" s="1">
        <f t="shared" si="34"/>
        <v>231</v>
      </c>
      <c r="D424" s="1">
        <f t="shared" si="32"/>
        <v>178096</v>
      </c>
      <c r="E424" s="1">
        <f t="shared" si="33"/>
        <v>534589</v>
      </c>
    </row>
    <row r="425" spans="1:5" x14ac:dyDescent="0.45">
      <c r="A425" s="1">
        <f t="shared" si="30"/>
        <v>418</v>
      </c>
      <c r="B425" s="1">
        <f t="shared" si="31"/>
        <v>178327</v>
      </c>
      <c r="C425" s="1">
        <f t="shared" si="34"/>
        <v>173</v>
      </c>
      <c r="D425" s="1">
        <f t="shared" si="32"/>
        <v>178154</v>
      </c>
      <c r="E425" s="1">
        <f t="shared" si="33"/>
        <v>356435</v>
      </c>
    </row>
    <row r="426" spans="1:5" x14ac:dyDescent="0.45">
      <c r="A426" s="1">
        <f t="shared" si="30"/>
        <v>419</v>
      </c>
      <c r="B426" s="1">
        <f t="shared" si="31"/>
        <v>178327</v>
      </c>
      <c r="C426" s="1">
        <f t="shared" si="34"/>
        <v>115</v>
      </c>
      <c r="D426" s="1">
        <f t="shared" si="32"/>
        <v>178212</v>
      </c>
      <c r="E426" s="1">
        <f t="shared" si="33"/>
        <v>178223</v>
      </c>
    </row>
    <row r="427" spans="1:5" x14ac:dyDescent="0.45">
      <c r="A427" s="1">
        <f t="shared" si="30"/>
        <v>420</v>
      </c>
      <c r="B427" s="1">
        <f t="shared" si="31"/>
        <v>178327</v>
      </c>
      <c r="C427" s="1">
        <f t="shared" si="34"/>
        <v>57</v>
      </c>
      <c r="D427" s="1">
        <f t="shared" si="32"/>
        <v>178270</v>
      </c>
      <c r="E427" s="1">
        <f t="shared" si="33"/>
        <v>-47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</vt:lpstr>
      <vt:lpstr>loan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2024-09-16T13:39:12Z</dcterms:created>
  <dcterms:modified xsi:type="dcterms:W3CDTF">2024-09-16T13:39:16Z</dcterms:modified>
</cp:coreProperties>
</file>