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filterPrivacy="1"/>
  <xr:revisionPtr revIDLastSave="0" documentId="13_ncr:1_{14A99DD1-4623-A04E-B4FA-493C1DBDAB2C}" xr6:coauthVersionLast="47" xr6:coauthVersionMax="47" xr10:uidLastSave="{00000000-0000-0000-0000-000000000000}"/>
  <bookViews>
    <workbookView xWindow="80" yWindow="1920" windowWidth="27300" windowHeight="1750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 s="1"/>
  <c r="E3" i="1"/>
  <c r="E8" i="1" s="1"/>
  <c r="D3" i="1"/>
  <c r="D8" i="1" s="1"/>
  <c r="C3" i="1"/>
  <c r="C8" i="1" s="1"/>
  <c r="E7" i="1"/>
  <c r="D7" i="1"/>
  <c r="C7" i="1"/>
  <c r="F15" i="1"/>
  <c r="E14" i="1"/>
  <c r="D14" i="1"/>
  <c r="C14" i="1"/>
  <c r="E13" i="1"/>
  <c r="D13" i="1"/>
  <c r="D15" i="1" s="1"/>
  <c r="C13" i="1"/>
  <c r="C15" i="1" s="1"/>
  <c r="E9" i="1" l="1"/>
  <c r="E15" i="1"/>
  <c r="H15" i="1" s="1"/>
  <c r="D9" i="1"/>
  <c r="C9" i="1"/>
  <c r="I9" i="1" l="1"/>
  <c r="H17" i="1" s="1"/>
  <c r="H9" i="1"/>
</calcChain>
</file>

<file path=xl/sharedStrings.xml><?xml version="1.0" encoding="utf-8"?>
<sst xmlns="http://schemas.openxmlformats.org/spreadsheetml/2006/main" count="32" uniqueCount="23">
  <si>
    <t>使用量をわける</t>
  </si>
  <si>
    <t>15-120</t>
  </si>
  <si>
    <t>120-300</t>
  </si>
  <si>
    <t>300-</t>
  </si>
  <si>
    <t>再生可能エネルギー割賦金</t>
  </si>
  <si>
    <t>合計金額</t>
  </si>
  <si>
    <t>従量電灯A</t>
  </si>
  <si>
    <t>基本単価</t>
  </si>
  <si>
    <t>実際の単価</t>
  </si>
  <si>
    <t>この区間の使用量</t>
  </si>
  <si>
    <t>基本料金</t>
  </si>
  <si>
    <t>電気代</t>
  </si>
  <si>
    <t>デイタイム</t>
  </si>
  <si>
    <t>リビングタイム</t>
  </si>
  <si>
    <t>ナイトタイム</t>
  </si>
  <si>
    <t>はぴeタイムR</t>
  </si>
  <si>
    <t>この時間帯の使用量</t>
  </si>
  <si>
    <t>黄色部分を入力してください</t>
  </si>
  <si>
    <t>結論</t>
    <rPh sb="0" eb="2">
      <t xml:space="preserve">ケツロン </t>
    </rPh>
    <phoneticPr fontId="2"/>
  </si>
  <si>
    <t>電化割5％すると</t>
    <phoneticPr fontId="2"/>
  </si>
  <si>
    <t>総使用量(kWh)</t>
    <phoneticPr fontId="2"/>
  </si>
  <si>
    <t>←各時間帯の割合を％で指定しています。必要に応じて調整してください</t>
    <rPh sb="1" eb="5">
      <t xml:space="preserve">カクジカンタイ </t>
    </rPh>
    <rPh sb="6" eb="8">
      <t xml:space="preserve">ワリアイ </t>
    </rPh>
    <rPh sb="11" eb="13">
      <t xml:space="preserve">シテイシテイマス </t>
    </rPh>
    <rPh sb="19" eb="21">
      <t xml:space="preserve">ヒツヨウニ </t>
    </rPh>
    <rPh sb="22" eb="23">
      <t xml:space="preserve">オウジテ </t>
    </rPh>
    <rPh sb="25" eb="27">
      <t>チョウセイ</t>
    </rPh>
    <phoneticPr fontId="2"/>
  </si>
  <si>
    <t>燃料費調整額4月分</t>
    <rPh sb="0" eb="6">
      <t>ネンリョウ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</si>
</sst>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333333"/>
      <name val="Arial"/>
      <family val="2"/>
      <scheme val="minor"/>
    </font>
    <font>
      <sz val="16"/>
      <color rgb="FF000000"/>
      <name val="Arial"/>
      <family val="2"/>
      <scheme val="minor"/>
    </font>
    <font>
      <sz val="16"/>
      <color theme="1"/>
      <name val="Arial"/>
      <family val="2"/>
      <scheme val="minor"/>
    </font>
    <font>
      <sz val="1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0" xfId="0" applyFont="1"/>
    <xf numFmtId="0" fontId="1" fillId="0" borderId="0" xfId="0" applyFont="1"/>
    <xf numFmtId="0" fontId="5" fillId="2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/>
    <xf numFmtId="0" fontId="4" fillId="4" borderId="0" xfId="0" applyFont="1" applyFill="1"/>
    <xf numFmtId="0" fontId="8" fillId="0" borderId="0" xfId="0" applyFont="1"/>
    <xf numFmtId="0" fontId="8" fillId="2" borderId="0" xfId="0" applyFont="1" applyFill="1"/>
    <xf numFmtId="1" fontId="7" fillId="3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7"/>
  <sheetViews>
    <sheetView tabSelected="1" zoomScale="150" workbookViewId="0">
      <selection activeCell="H15" sqref="H15"/>
    </sheetView>
  </sheetViews>
  <sheetFormatPr baseColWidth="10" defaultColWidth="12.6640625" defaultRowHeight="15.75" customHeight="1" x14ac:dyDescent="0.15"/>
  <cols>
    <col min="1" max="1" width="22" style="2" customWidth="1"/>
    <col min="2" max="2" width="17.5" style="2" bestFit="1" customWidth="1"/>
    <col min="3" max="3" width="10.33203125" style="2" bestFit="1" customWidth="1"/>
    <col min="4" max="4" width="13.83203125" style="2" bestFit="1" customWidth="1"/>
    <col min="5" max="5" width="12" style="2" bestFit="1" customWidth="1"/>
    <col min="6" max="6" width="11.5" style="2" customWidth="1"/>
    <col min="7" max="16384" width="12.6640625" style="2"/>
  </cols>
  <sheetData>
    <row r="1" spans="1:9" ht="15.75" customHeight="1" x14ac:dyDescent="0.15">
      <c r="C1" s="1" t="s">
        <v>12</v>
      </c>
      <c r="D1" s="1" t="s">
        <v>13</v>
      </c>
      <c r="E1" s="1" t="s">
        <v>14</v>
      </c>
    </row>
    <row r="2" spans="1:9" ht="15.75" customHeight="1" x14ac:dyDescent="0.15">
      <c r="A2" s="6" t="s">
        <v>17</v>
      </c>
      <c r="C2" s="1">
        <v>25</v>
      </c>
      <c r="D2" s="1">
        <v>50</v>
      </c>
      <c r="E2" s="1">
        <v>25</v>
      </c>
      <c r="F2" s="2" t="s">
        <v>21</v>
      </c>
    </row>
    <row r="3" spans="1:9" ht="26" customHeight="1" x14ac:dyDescent="0.25">
      <c r="A3" s="7" t="s">
        <v>20</v>
      </c>
      <c r="B3" s="8">
        <v>600</v>
      </c>
      <c r="C3" s="1">
        <f>B3*C2/100</f>
        <v>150</v>
      </c>
      <c r="D3" s="1">
        <f>B3*D2/100</f>
        <v>300</v>
      </c>
      <c r="E3" s="1">
        <f>B3*E2/100</f>
        <v>150</v>
      </c>
    </row>
    <row r="4" spans="1:9" ht="15.75" customHeight="1" x14ac:dyDescent="0.15">
      <c r="A4" s="1"/>
      <c r="B4"/>
      <c r="C4"/>
      <c r="D4"/>
      <c r="E4"/>
      <c r="F4"/>
    </row>
    <row r="5" spans="1:9" ht="15.75" customHeight="1" x14ac:dyDescent="0.15">
      <c r="A5" s="1"/>
      <c r="B5"/>
      <c r="C5" t="s">
        <v>12</v>
      </c>
      <c r="D5" t="s">
        <v>13</v>
      </c>
      <c r="E5" t="s">
        <v>14</v>
      </c>
      <c r="F5" t="s">
        <v>4</v>
      </c>
    </row>
    <row r="6" spans="1:9" ht="15.75" customHeight="1" x14ac:dyDescent="0.15">
      <c r="A6" s="4" t="s">
        <v>15</v>
      </c>
      <c r="B6" t="s">
        <v>7</v>
      </c>
      <c r="C6">
        <v>26.33</v>
      </c>
      <c r="D6">
        <v>22.89</v>
      </c>
      <c r="E6">
        <v>15.2</v>
      </c>
      <c r="F6">
        <f>F12</f>
        <v>3.45</v>
      </c>
    </row>
    <row r="7" spans="1:9" ht="15.75" customHeight="1" x14ac:dyDescent="0.15">
      <c r="A7" s="1" t="s">
        <v>22</v>
      </c>
      <c r="B7" t="s">
        <v>8</v>
      </c>
      <c r="C7">
        <f>C6+A8</f>
        <v>29</v>
      </c>
      <c r="D7">
        <f>D6+A8</f>
        <v>25.560000000000002</v>
      </c>
      <c r="E7">
        <f>E6+A8</f>
        <v>17.869999999999997</v>
      </c>
      <c r="F7"/>
    </row>
    <row r="8" spans="1:9" ht="15.75" customHeight="1" x14ac:dyDescent="0.15">
      <c r="A8" s="3">
        <v>2.67</v>
      </c>
      <c r="B8" t="s">
        <v>16</v>
      </c>
      <c r="C8">
        <f>C3</f>
        <v>150</v>
      </c>
      <c r="D8">
        <f>D3</f>
        <v>300</v>
      </c>
      <c r="E8">
        <f>E3</f>
        <v>150</v>
      </c>
      <c r="F8"/>
      <c r="G8" s="1" t="s">
        <v>10</v>
      </c>
      <c r="H8" s="1" t="s">
        <v>5</v>
      </c>
      <c r="I8" s="1" t="s">
        <v>19</v>
      </c>
    </row>
    <row r="9" spans="1:9" ht="21" customHeight="1" x14ac:dyDescent="0.2">
      <c r="B9" t="s">
        <v>11</v>
      </c>
      <c r="C9">
        <f t="shared" ref="C9:E9" si="0">C7*C8</f>
        <v>4350</v>
      </c>
      <c r="D9">
        <f t="shared" si="0"/>
        <v>7668.0000000000009</v>
      </c>
      <c r="E9">
        <f t="shared" si="0"/>
        <v>2680.4999999999995</v>
      </c>
      <c r="F9">
        <f>F6*B3</f>
        <v>2070</v>
      </c>
      <c r="G9" s="1">
        <v>2200</v>
      </c>
      <c r="H9" s="9">
        <f>C9+D9+E9+G9+F9</f>
        <v>18968.5</v>
      </c>
      <c r="I9" s="9">
        <f>(C9+D9+E9)*0.95+F9+G9</f>
        <v>18233.574999999997</v>
      </c>
    </row>
    <row r="11" spans="1:9" ht="15.75" customHeight="1" x14ac:dyDescent="0.15">
      <c r="B11" t="s">
        <v>0</v>
      </c>
      <c r="C11" t="s">
        <v>1</v>
      </c>
      <c r="D11" t="s">
        <v>2</v>
      </c>
      <c r="E11" t="s">
        <v>3</v>
      </c>
    </row>
    <row r="12" spans="1:9" ht="15.75" customHeight="1" x14ac:dyDescent="0.15">
      <c r="A12" s="4" t="s">
        <v>6</v>
      </c>
      <c r="B12" t="s">
        <v>7</v>
      </c>
      <c r="C12">
        <v>20.309999999999999</v>
      </c>
      <c r="D12">
        <v>25.71</v>
      </c>
      <c r="E12">
        <v>28.7</v>
      </c>
      <c r="F12">
        <v>3.45</v>
      </c>
    </row>
    <row r="13" spans="1:9" ht="15.75" customHeight="1" x14ac:dyDescent="0.15">
      <c r="A13" s="1" t="s">
        <v>22</v>
      </c>
      <c r="B13" t="s">
        <v>8</v>
      </c>
      <c r="C13">
        <f>C12+A14</f>
        <v>15.549999999999999</v>
      </c>
      <c r="D13">
        <f>D12+A14</f>
        <v>20.950000000000003</v>
      </c>
      <c r="E13">
        <f>E12+A14</f>
        <v>23.939999999999998</v>
      </c>
      <c r="F13"/>
    </row>
    <row r="14" spans="1:9" ht="15.75" customHeight="1" x14ac:dyDescent="0.15">
      <c r="A14" s="3">
        <v>-4.76</v>
      </c>
      <c r="B14" t="s">
        <v>9</v>
      </c>
      <c r="C14">
        <f>IF(B3&gt;120,105,B3-15)</f>
        <v>105</v>
      </c>
      <c r="D14">
        <f>IF(B3&gt;300,180,IF(B3&lt;120,0,B3-120))</f>
        <v>180</v>
      </c>
      <c r="E14">
        <f>IF(B3&gt;300,B3-300,0)</f>
        <v>300</v>
      </c>
      <c r="F14"/>
      <c r="G14" s="1" t="s">
        <v>10</v>
      </c>
      <c r="H14" s="1" t="s">
        <v>5</v>
      </c>
    </row>
    <row r="15" spans="1:9" ht="19" customHeight="1" x14ac:dyDescent="0.2">
      <c r="A15" s="1"/>
      <c r="B15" t="s">
        <v>11</v>
      </c>
      <c r="C15">
        <f t="shared" ref="C15:E15" si="1">C13*C14</f>
        <v>1632.75</v>
      </c>
      <c r="D15">
        <f t="shared" si="1"/>
        <v>3771.0000000000005</v>
      </c>
      <c r="E15">
        <f t="shared" si="1"/>
        <v>7181.9999999999991</v>
      </c>
      <c r="F15">
        <f>F12*B3</f>
        <v>2070</v>
      </c>
      <c r="G15">
        <v>341.01</v>
      </c>
      <c r="H15" s="9">
        <f>C15+D15+E15+G15+F15</f>
        <v>14996.76</v>
      </c>
    </row>
    <row r="17" spans="7:8" ht="24" customHeight="1" x14ac:dyDescent="0.2">
      <c r="G17" s="5" t="s">
        <v>18</v>
      </c>
      <c r="H17" s="5" t="str">
        <f>IF(H15&gt;I9,"はぴeタイムRの方が得","従量電灯Aの方が得")</f>
        <v>従量電灯Aの方が得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2023-02-26T09:26:27Z</dcterms:created>
  <dcterms:modified xsi:type="dcterms:W3CDTF">2023-02-26T09:38:25Z</dcterms:modified>
</cp:coreProperties>
</file>